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1730" yWindow="450" windowWidth="11070" windowHeight="11670" activeTab="2"/>
  </bookViews>
  <sheets>
    <sheet name="RA Y UNIDADES" sheetId="1" r:id="rId1"/>
    <sheet name="(copia)" sheetId="2" r:id="rId2"/>
    <sheet name="progciclo" sheetId="3" r:id="rId3"/>
  </sheets>
  <calcPr calcId="144525"/>
</workbook>
</file>

<file path=xl/calcChain.xml><?xml version="1.0" encoding="utf-8"?>
<calcChain xmlns="http://schemas.openxmlformats.org/spreadsheetml/2006/main">
  <c r="F6" i="3" l="1"/>
  <c r="F7" i="3"/>
  <c r="F8" i="3"/>
  <c r="E22" i="3"/>
  <c r="E20" i="3"/>
  <c r="E19" i="3"/>
  <c r="E18" i="3"/>
  <c r="E15" i="3"/>
  <c r="E14" i="3"/>
  <c r="E13" i="3"/>
  <c r="E10" i="3"/>
  <c r="E8" i="3"/>
  <c r="E7" i="3"/>
  <c r="E6" i="3"/>
  <c r="E5" i="3"/>
  <c r="E4" i="3"/>
  <c r="C1" i="3"/>
  <c r="F2" i="3" l="1"/>
  <c r="E11" i="3"/>
  <c r="E9" i="3"/>
  <c r="E21" i="3"/>
  <c r="E16" i="3"/>
  <c r="E17" i="3"/>
  <c r="E12" i="3"/>
  <c r="G1" i="2"/>
  <c r="F1" i="2"/>
  <c r="E1" i="2"/>
  <c r="F48" i="2"/>
  <c r="E48" i="2"/>
  <c r="D48" i="2"/>
  <c r="F47" i="2"/>
  <c r="E47" i="2"/>
  <c r="D47" i="2"/>
  <c r="F46" i="2"/>
  <c r="E46" i="2"/>
  <c r="D46" i="2" s="1"/>
  <c r="F45" i="2"/>
  <c r="E45" i="2"/>
  <c r="D45" i="2"/>
  <c r="F44" i="2"/>
  <c r="E44" i="2"/>
  <c r="D44" i="2"/>
  <c r="F43" i="2"/>
  <c r="D43" i="2" s="1"/>
  <c r="E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 s="1"/>
  <c r="F37" i="2"/>
  <c r="E37" i="2"/>
  <c r="D37" i="2"/>
  <c r="F36" i="2"/>
  <c r="E36" i="2"/>
  <c r="D36" i="2"/>
  <c r="F35" i="2"/>
  <c r="D35" i="2" s="1"/>
  <c r="E35" i="2"/>
  <c r="G34" i="2"/>
  <c r="D34" i="2"/>
  <c r="F33" i="2"/>
  <c r="E33" i="2"/>
  <c r="D33" i="2"/>
  <c r="F32" i="2"/>
  <c r="D32" i="2" s="1"/>
  <c r="E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 s="1"/>
  <c r="F26" i="2"/>
  <c r="E26" i="2"/>
  <c r="D26" i="2"/>
  <c r="G25" i="2"/>
  <c r="D25" i="2"/>
  <c r="F24" i="2"/>
  <c r="E24" i="2"/>
  <c r="D24" i="2" s="1"/>
  <c r="F23" i="2"/>
  <c r="E23" i="2"/>
  <c r="D23" i="2"/>
  <c r="F22" i="2"/>
  <c r="E22" i="2"/>
  <c r="D22" i="2"/>
  <c r="F21" i="2"/>
  <c r="D21" i="2" s="1"/>
  <c r="E21" i="2"/>
  <c r="G20" i="2"/>
  <c r="D20" i="2"/>
  <c r="F19" i="2"/>
  <c r="E19" i="2"/>
  <c r="D19" i="2"/>
  <c r="F18" i="2"/>
  <c r="D18" i="2" s="1"/>
  <c r="E18" i="2"/>
  <c r="F17" i="2"/>
  <c r="E17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A9" i="3" l="1"/>
  <c r="A15" i="3"/>
  <c r="F1" i="1"/>
  <c r="C1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H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H26" i="1"/>
  <c r="H21" i="1"/>
  <c r="G25" i="1"/>
  <c r="F25" i="1"/>
  <c r="G24" i="1"/>
  <c r="F24" i="1"/>
  <c r="G23" i="1"/>
  <c r="F23" i="1"/>
  <c r="G22" i="1"/>
  <c r="F22" i="1"/>
  <c r="G20" i="1"/>
  <c r="F20" i="1"/>
  <c r="G18" i="1"/>
  <c r="F18" i="1"/>
  <c r="G19" i="1"/>
  <c r="F19" i="1"/>
  <c r="H2" i="1" l="1"/>
  <c r="G2" i="1"/>
  <c r="F2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A36" i="1" s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4" i="1"/>
  <c r="A4" i="1" s="1"/>
  <c r="A11" i="1" l="1"/>
  <c r="A42" i="1"/>
  <c r="A27" i="1"/>
  <c r="A18" i="1"/>
</calcChain>
</file>

<file path=xl/sharedStrings.xml><?xml version="1.0" encoding="utf-8"?>
<sst xmlns="http://schemas.openxmlformats.org/spreadsheetml/2006/main" count="290" uniqueCount="77">
  <si>
    <t>RA1</t>
  </si>
  <si>
    <t>RA</t>
  </si>
  <si>
    <t>Prueba Objetiva</t>
  </si>
  <si>
    <t>Práctica-Taller</t>
  </si>
  <si>
    <t>a</t>
  </si>
  <si>
    <t>b</t>
  </si>
  <si>
    <t>c</t>
  </si>
  <si>
    <t>d</t>
  </si>
  <si>
    <t>e</t>
  </si>
  <si>
    <t>f</t>
  </si>
  <si>
    <t>g</t>
  </si>
  <si>
    <t>RA2</t>
  </si>
  <si>
    <t>RA4</t>
  </si>
  <si>
    <t>UNIDADES DE TRABAJO</t>
  </si>
  <si>
    <t>UT1</t>
  </si>
  <si>
    <t>UT3</t>
  </si>
  <si>
    <t>UT4</t>
  </si>
  <si>
    <t>UT2</t>
  </si>
  <si>
    <t>h</t>
  </si>
  <si>
    <t>UT5</t>
  </si>
  <si>
    <t>i</t>
  </si>
  <si>
    <t>RA3</t>
  </si>
  <si>
    <t>RA5</t>
  </si>
  <si>
    <t>RA6</t>
  </si>
  <si>
    <t>UT6</t>
  </si>
  <si>
    <t>%</t>
  </si>
  <si>
    <t>CRITERIOS DE EVALUACIÓN</t>
  </si>
  <si>
    <t>a) Se ha reconocido la relación de los programas con los componentes del sistema informático: memoria, procesador, periféricos, entre otros.</t>
  </si>
  <si>
    <t>b) Se han identificado las fases de desarrollo de una aplicación informática.</t>
  </si>
  <si>
    <t>c) Se han diferenciado los conceptos de código fuente, objeto y ejecutable.</t>
  </si>
  <si>
    <t>d) Se han reconocido las características de la generación de código intermedio para su ejecución en máquinas virtuales.</t>
  </si>
  <si>
    <t>a) Se han instalado entornos de desarrollo, propietarios y libres.</t>
  </si>
  <si>
    <t>b) Se han añadido y eliminado módulos en el entorno de desarrollo.</t>
  </si>
  <si>
    <t>c) Se ha personalizado y automatizado el entorno de desarrollo.</t>
  </si>
  <si>
    <t>d) Se ha configurado el sistema de actualización del entorno de desarrollo.</t>
  </si>
  <si>
    <t>e) Se han generado ejecutables a partir de código fuente de diferentes lenguajes en un mismo entorno de desarrollo.</t>
  </si>
  <si>
    <t>f) Se han generado ejecutables a partir de un mismo código fuente con varios entornos de desarrollo.</t>
  </si>
  <si>
    <t>g) Se han identificado las características comunes y específicas de diversos entornos de desarrollo.</t>
  </si>
  <si>
    <t>a) Se han identificado los diferentes tipos de pruebas.</t>
  </si>
  <si>
    <t>b) Se han definido casos de prueba.</t>
  </si>
  <si>
    <t>c) Se han identificado las herramientas de depuración y prueba de aplicaciones ofrecidas por el entorno de desarrollo.</t>
  </si>
  <si>
    <t>d) Se han utilizado herramientas de depuración para definir puntos de ruptura y seguimiento.</t>
  </si>
  <si>
    <t>e) Se han utilizado las herramientas de depuración para examinar y modificar el comportamiento de un programa en tiempo de ejecución.</t>
  </si>
  <si>
    <t>f) Se han efectuado pruebas unitarias de clases y funciones.</t>
  </si>
  <si>
    <t>g) Se han implementado pruebas automáticas.</t>
  </si>
  <si>
    <t>h) Se han documentado las incidencias detectadas.</t>
  </si>
  <si>
    <t>a) Se han identificado los patrones de refactorización más usuales.</t>
  </si>
  <si>
    <t>b) Se han elaborado las pruebas asociadas a la refactorización.</t>
  </si>
  <si>
    <t>c) Se ha revisado el código fuente usando un analizador de código.</t>
  </si>
  <si>
    <t>d) Se han identificado las posibilidades de configuración de un analizador de código.</t>
  </si>
  <si>
    <t>e) Se han aplicado patrones de refactorización con las herramientas que proporciona el entorno de desarrollo.</t>
  </si>
  <si>
    <t>f) Se ha realizado el control de versiones integrado en el entorno de desarrollo.</t>
  </si>
  <si>
    <t>g) Se han utilizado herramientas del entorno de desarrollo para documentar las clases.</t>
  </si>
  <si>
    <t>a) Se han identificado los conceptos básicos de la programación orientada a objetos.</t>
  </si>
  <si>
    <t>a) Se han identificado los distintos tipos de diagramas de comportamiento.</t>
  </si>
  <si>
    <t>b) Se ha reconocido el significado de los diagramas de casos de uso.</t>
  </si>
  <si>
    <t>c) Se han interpretado diagramas de interacción.</t>
  </si>
  <si>
    <t>d) Se han elaborado diagramas de interacción sencillos.</t>
  </si>
  <si>
    <t>e) Se ha interpretado el significado de diagramas de actividades.</t>
  </si>
  <si>
    <t>f) Se han elaborado diagramas de actividades sencillos.</t>
  </si>
  <si>
    <t>g) Se han interpretado diagramas de estados.</t>
  </si>
  <si>
    <t>h) Se han planteado diagramas de estados sencillos.</t>
  </si>
  <si>
    <t>i) Se han utilizado herramientas para la integración continua del código.</t>
  </si>
  <si>
    <t>h) Se han utilizado repositorios remotos para el desarrollo de código colaborativo.</t>
  </si>
  <si>
    <t>i) Se han utilizado dobles de prueba para aislar los componentes durante las pruebas.</t>
  </si>
  <si>
    <t>e) Se han clasificado los lenguajes de programación, identificando sus características.</t>
  </si>
  <si>
    <t>f) Se ha evaluado la funcionalidad ofrecida por las herramientas utilizadas en el desarrollo de software.</t>
  </si>
  <si>
    <t>g) Se han identificado las características y escenarios de uso de las metodologías ágiles de desarrollo de software.</t>
  </si>
  <si>
    <t>b) Se han utilizado herramientas para la elaboración de diagramas de clases.</t>
  </si>
  <si>
    <t>c) Se ha interpretado el significado de diagramas de clases.</t>
  </si>
  <si>
    <t>d) Se han trazado diagramas de clases a partir de las especificaciones de las mismas.</t>
  </si>
  <si>
    <t>e) Se ha generado código a partir de un diagrama de clases.</t>
  </si>
  <si>
    <t>f) Se ha generado un diagrama de clases mediante ingeniería inversa.</t>
  </si>
  <si>
    <t>FFE</t>
  </si>
  <si>
    <t>Peso del RA en la nota final</t>
  </si>
  <si>
    <t>DEBE SUMAR 100%</t>
  </si>
  <si>
    <r>
      <rPr>
        <b/>
        <sz val="12"/>
        <color theme="1"/>
        <rFont val="Calibri"/>
        <family val="2"/>
        <scheme val="minor"/>
      </rPr>
      <t>CALIFICACIÓN FINAL DEL MÓDULO</t>
    </r>
    <r>
      <rPr>
        <sz val="12"/>
        <color theme="1"/>
        <rFont val="Calibri"/>
        <family val="2"/>
        <scheme val="minor"/>
      </rPr>
      <t xml:space="preserve">:
</t>
    </r>
    <r>
      <rPr>
        <sz val="10"/>
        <color theme="1"/>
        <rFont val="Calibri"/>
        <family val="2"/>
        <scheme val="minor"/>
      </rPr>
      <t xml:space="preserve">
    </t>
    </r>
    <r>
      <rPr>
        <sz val="11"/>
        <color theme="1"/>
        <rFont val="Calibri"/>
        <family val="2"/>
        <scheme val="minor"/>
      </rPr>
      <t xml:space="preserve">   * NOTA </t>
    </r>
    <r>
      <rPr>
        <b/>
        <sz val="11"/>
        <color theme="1"/>
        <rFont val="Calibri"/>
        <family val="2"/>
        <scheme val="minor"/>
      </rPr>
      <t xml:space="preserve">MÁXIMA DE 4 </t>
    </r>
    <r>
      <rPr>
        <sz val="11"/>
        <color theme="1"/>
        <rFont val="Calibri"/>
        <family val="2"/>
        <scheme val="minor"/>
      </rPr>
      <t xml:space="preserve">SI ALGÚN </t>
    </r>
    <r>
      <rPr>
        <b/>
        <sz val="11"/>
        <color theme="1"/>
        <rFont val="Calibri"/>
        <family val="2"/>
        <scheme val="minor"/>
      </rPr>
      <t>RA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SE HA SUPERADO CON UNA NOTA </t>
    </r>
    <r>
      <rPr>
        <b/>
        <sz val="11"/>
        <color theme="1"/>
        <rFont val="Calibri"/>
        <family val="2"/>
        <scheme val="minor"/>
      </rPr>
      <t>&gt;=5</t>
    </r>
    <r>
      <rPr>
        <sz val="11"/>
        <color theme="1"/>
        <rFont val="Calibri"/>
        <family val="2"/>
        <scheme val="minor"/>
      </rPr>
      <t xml:space="preserve">
      * </t>
    </r>
    <r>
      <rPr>
        <b/>
        <sz val="11"/>
        <color theme="1"/>
        <rFont val="Calibri"/>
        <family val="2"/>
        <scheme val="minor"/>
      </rPr>
      <t>MEDIA PONDERADA</t>
    </r>
    <r>
      <rPr>
        <sz val="11"/>
        <color theme="1"/>
        <rFont val="Calibri"/>
        <family val="2"/>
        <scheme val="minor"/>
      </rPr>
      <t xml:space="preserve"> DE LAS CALIFICACIONES OBTENIDAS EN LOS </t>
    </r>
    <r>
      <rPr>
        <b/>
        <sz val="11"/>
        <color theme="1"/>
        <rFont val="Calibri"/>
        <family val="2"/>
        <scheme val="minor"/>
      </rPr>
      <t>RA</t>
    </r>
    <r>
      <rPr>
        <sz val="11"/>
        <color theme="1"/>
        <rFont val="Calibri"/>
        <family val="2"/>
        <scheme val="minor"/>
      </rPr>
      <t xml:space="preserve"> SI TODOS  SE HAN SUPERADO CON UNA NOTA </t>
    </r>
    <r>
      <rPr>
        <b/>
        <sz val="11"/>
        <color theme="1"/>
        <rFont val="Calibri"/>
        <family val="2"/>
        <scheme val="minor"/>
      </rPr>
      <t>&gt;=5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</si>
</sst>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/>
    <xf numFmtId="10" fontId="3" fillId="0" borderId="4" xfId="1" applyNumberFormat="1" applyFont="1" applyBorder="1" applyAlignment="1">
      <alignment horizontal="center" vertical="center"/>
    </xf>
    <xf numFmtId="10" fontId="0" fillId="0" borderId="0" xfId="0" applyNumberFormat="1"/>
    <xf numFmtId="10" fontId="3" fillId="0" borderId="10" xfId="1" applyNumberFormat="1" applyFont="1" applyBorder="1" applyAlignment="1">
      <alignment horizontal="center" vertical="center"/>
    </xf>
    <xf numFmtId="10" fontId="3" fillId="0" borderId="21" xfId="1" applyNumberFormat="1" applyFont="1" applyBorder="1" applyAlignment="1">
      <alignment horizontal="center" vertical="center"/>
    </xf>
    <xf numFmtId="10" fontId="3" fillId="0" borderId="22" xfId="1" applyNumberFormat="1" applyFont="1" applyBorder="1" applyAlignment="1">
      <alignment horizontal="center" vertical="center"/>
    </xf>
    <xf numFmtId="10" fontId="3" fillId="0" borderId="23" xfId="1" applyNumberFormat="1" applyFont="1" applyBorder="1" applyAlignment="1">
      <alignment horizontal="center" vertical="center"/>
    </xf>
    <xf numFmtId="10" fontId="3" fillId="0" borderId="24" xfId="1" applyNumberFormat="1" applyFont="1" applyBorder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0" fontId="0" fillId="0" borderId="0" xfId="0" applyNumberFormat="1" applyAlignment="1">
      <alignment horizontal="left" vertical="center"/>
    </xf>
    <xf numFmtId="0" fontId="0" fillId="0" borderId="0" xfId="0" applyFont="1"/>
    <xf numFmtId="9" fontId="0" fillId="2" borderId="15" xfId="0" applyNumberForma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3" fillId="0" borderId="27" xfId="1" applyNumberFormat="1" applyFont="1" applyBorder="1" applyAlignment="1">
      <alignment horizontal="center" vertical="center"/>
    </xf>
    <xf numFmtId="10" fontId="3" fillId="0" borderId="28" xfId="1" applyNumberFormat="1" applyFont="1" applyBorder="1" applyAlignment="1">
      <alignment horizontal="center" vertical="center"/>
    </xf>
    <xf numFmtId="10" fontId="3" fillId="0" borderId="29" xfId="1" applyNumberFormat="1" applyFon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9" fontId="0" fillId="0" borderId="4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zoomScale="85" zoomScaleNormal="85"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A50" sqref="A50"/>
    </sheetView>
  </sheetViews>
  <sheetFormatPr baseColWidth="10" defaultColWidth="11.5" defaultRowHeight="15" x14ac:dyDescent="0.25"/>
  <cols>
    <col min="1" max="1" width="11.5" style="1"/>
    <col min="2" max="2" width="4" style="1" bestFit="1" customWidth="1"/>
    <col min="3" max="3" width="10.5" style="1" customWidth="1"/>
    <col min="4" max="4" width="22" style="1" bestFit="1" customWidth="1"/>
    <col min="5" max="5" width="4.25" style="1" bestFit="1" customWidth="1"/>
    <col min="6" max="8" width="14" style="1" customWidth="1"/>
    <col min="9" max="9" width="14.75" style="1" customWidth="1"/>
    <col min="10" max="10" width="11" customWidth="1"/>
    <col min="11" max="16384" width="11.5" style="1"/>
  </cols>
  <sheetData>
    <row r="1" spans="1:11" ht="15.75" thickBot="1" x14ac:dyDescent="0.3">
      <c r="C1" s="6">
        <f>SUM(C4:C49)</f>
        <v>1</v>
      </c>
      <c r="F1" s="42">
        <f>SUM(F2:H2)</f>
        <v>0.99999999999999933</v>
      </c>
      <c r="G1" s="42"/>
      <c r="H1" s="42"/>
    </row>
    <row r="2" spans="1:11" ht="34.15" customHeight="1" x14ac:dyDescent="0.25">
      <c r="B2" s="46" t="s">
        <v>1</v>
      </c>
      <c r="C2" s="52" t="s">
        <v>74</v>
      </c>
      <c r="D2" s="48" t="s">
        <v>26</v>
      </c>
      <c r="E2" s="50" t="s">
        <v>25</v>
      </c>
      <c r="F2" s="19">
        <f>SUM(F4:F49)/SUM($F4:$H49)</f>
        <v>0.70833333333333293</v>
      </c>
      <c r="G2" s="19">
        <f>SUM(G4:G49)/SUM($F4:$H49)</f>
        <v>0.19444444444444417</v>
      </c>
      <c r="H2" s="19">
        <f>SUM(H4:H49)/SUM($F4:$H49)</f>
        <v>9.7222222222222182E-2</v>
      </c>
      <c r="I2" s="44" t="s">
        <v>13</v>
      </c>
    </row>
    <row r="3" spans="1:11" ht="37.15" customHeight="1" thickBot="1" x14ac:dyDescent="0.3">
      <c r="A3" s="20" t="s">
        <v>75</v>
      </c>
      <c r="B3" s="47"/>
      <c r="C3" s="53"/>
      <c r="D3" s="49"/>
      <c r="E3" s="51"/>
      <c r="F3" s="2" t="s">
        <v>2</v>
      </c>
      <c r="G3" s="5" t="s">
        <v>3</v>
      </c>
      <c r="H3" s="5" t="s">
        <v>73</v>
      </c>
      <c r="I3" s="45"/>
    </row>
    <row r="4" spans="1:11" x14ac:dyDescent="0.25">
      <c r="A4" s="6">
        <f>SUM(E4:E10)</f>
        <v>1</v>
      </c>
      <c r="B4" s="30" t="s">
        <v>0</v>
      </c>
      <c r="C4" s="40">
        <v>0.05</v>
      </c>
      <c r="D4" s="3" t="s">
        <v>4</v>
      </c>
      <c r="E4" s="25">
        <f>SUM(F4:H4)</f>
        <v>0.1</v>
      </c>
      <c r="F4" s="8">
        <v>0.1</v>
      </c>
      <c r="G4" s="8"/>
      <c r="H4" s="8"/>
      <c r="I4" s="33" t="s">
        <v>14</v>
      </c>
      <c r="J4" t="s">
        <v>27</v>
      </c>
    </row>
    <row r="5" spans="1:11" x14ac:dyDescent="0.25">
      <c r="B5" s="31"/>
      <c r="C5" s="54"/>
      <c r="D5" s="1" t="s">
        <v>5</v>
      </c>
      <c r="E5" s="26">
        <f t="shared" ref="E5:E49" si="0">SUM(F5:H5)</f>
        <v>0.2</v>
      </c>
      <c r="F5" s="22"/>
      <c r="G5" s="13">
        <v>0.2</v>
      </c>
      <c r="H5" s="13"/>
      <c r="I5" s="34"/>
      <c r="J5" t="s">
        <v>28</v>
      </c>
    </row>
    <row r="6" spans="1:11" x14ac:dyDescent="0.25">
      <c r="B6" s="31"/>
      <c r="C6" s="54"/>
      <c r="D6" s="1" t="s">
        <v>6</v>
      </c>
      <c r="E6" s="26">
        <f t="shared" si="0"/>
        <v>0.1</v>
      </c>
      <c r="F6" s="22">
        <v>0.1</v>
      </c>
      <c r="G6" s="13"/>
      <c r="H6" s="13"/>
      <c r="I6" s="34"/>
      <c r="J6" t="s">
        <v>29</v>
      </c>
    </row>
    <row r="7" spans="1:11" x14ac:dyDescent="0.25">
      <c r="B7" s="31"/>
      <c r="C7" s="54"/>
      <c r="D7" s="1" t="s">
        <v>7</v>
      </c>
      <c r="E7" s="26">
        <f t="shared" si="0"/>
        <v>0.1</v>
      </c>
      <c r="F7" s="22">
        <v>0.1</v>
      </c>
      <c r="G7" s="13"/>
      <c r="H7" s="13"/>
      <c r="I7" s="34"/>
      <c r="J7" t="s">
        <v>30</v>
      </c>
    </row>
    <row r="8" spans="1:11" x14ac:dyDescent="0.25">
      <c r="B8" s="31"/>
      <c r="C8" s="54"/>
      <c r="D8" s="1" t="s">
        <v>8</v>
      </c>
      <c r="E8" s="26">
        <f t="shared" si="0"/>
        <v>0.2</v>
      </c>
      <c r="F8" s="22">
        <v>0.2</v>
      </c>
      <c r="G8" s="13"/>
      <c r="H8" s="13"/>
      <c r="I8" s="34"/>
      <c r="J8" t="s">
        <v>65</v>
      </c>
      <c r="K8" s="6"/>
    </row>
    <row r="9" spans="1:11" x14ac:dyDescent="0.25">
      <c r="B9" s="31"/>
      <c r="C9" s="54"/>
      <c r="D9" s="1" t="s">
        <v>9</v>
      </c>
      <c r="E9" s="26">
        <f t="shared" si="0"/>
        <v>0.15</v>
      </c>
      <c r="F9" s="22"/>
      <c r="G9" s="13">
        <v>0.15</v>
      </c>
      <c r="H9" s="13"/>
      <c r="I9" s="34"/>
      <c r="J9" t="s">
        <v>66</v>
      </c>
    </row>
    <row r="10" spans="1:11" ht="15.75" thickBot="1" x14ac:dyDescent="0.3">
      <c r="B10" s="32"/>
      <c r="C10" s="55"/>
      <c r="D10" s="4" t="s">
        <v>10</v>
      </c>
      <c r="E10" s="26">
        <f t="shared" si="0"/>
        <v>0.15</v>
      </c>
      <c r="F10" s="23"/>
      <c r="G10" s="14"/>
      <c r="H10" s="14">
        <v>0.15</v>
      </c>
      <c r="I10" s="35"/>
      <c r="J10" t="s">
        <v>67</v>
      </c>
    </row>
    <row r="11" spans="1:11" x14ac:dyDescent="0.25">
      <c r="A11" s="6">
        <f>SUM(E11:E17)</f>
        <v>1</v>
      </c>
      <c r="B11" s="30" t="s">
        <v>11</v>
      </c>
      <c r="C11" s="40">
        <v>0.05</v>
      </c>
      <c r="D11" s="3" t="s">
        <v>4</v>
      </c>
      <c r="E11" s="25">
        <f t="shared" si="0"/>
        <v>0.15</v>
      </c>
      <c r="F11" s="24">
        <v>7.4999999999999997E-2</v>
      </c>
      <c r="G11" s="15">
        <v>7.4999999999999997E-2</v>
      </c>
      <c r="H11" s="15"/>
      <c r="I11" s="33" t="s">
        <v>17</v>
      </c>
      <c r="J11" t="s">
        <v>31</v>
      </c>
    </row>
    <row r="12" spans="1:11" x14ac:dyDescent="0.25">
      <c r="B12" s="31"/>
      <c r="C12" s="54"/>
      <c r="D12" s="1" t="s">
        <v>5</v>
      </c>
      <c r="E12" s="26">
        <f t="shared" si="0"/>
        <v>0.15</v>
      </c>
      <c r="F12" s="22">
        <v>7.4999999999999997E-2</v>
      </c>
      <c r="G12" s="13">
        <v>7.4999999999999997E-2</v>
      </c>
      <c r="H12" s="13"/>
      <c r="I12" s="34"/>
      <c r="J12" t="s">
        <v>32</v>
      </c>
    </row>
    <row r="13" spans="1:11" x14ac:dyDescent="0.25">
      <c r="B13" s="31"/>
      <c r="C13" s="54"/>
      <c r="D13" s="1" t="s">
        <v>6</v>
      </c>
      <c r="E13" s="26">
        <f t="shared" si="0"/>
        <v>0.15</v>
      </c>
      <c r="F13" s="22">
        <v>7.4999999999999997E-2</v>
      </c>
      <c r="G13" s="13">
        <v>7.4999999999999997E-2</v>
      </c>
      <c r="H13" s="13"/>
      <c r="I13" s="34"/>
      <c r="J13" t="s">
        <v>33</v>
      </c>
    </row>
    <row r="14" spans="1:11" x14ac:dyDescent="0.25">
      <c r="B14" s="31"/>
      <c r="C14" s="54"/>
      <c r="D14" s="1" t="s">
        <v>7</v>
      </c>
      <c r="E14" s="26">
        <f t="shared" si="0"/>
        <v>0.15</v>
      </c>
      <c r="F14" s="22">
        <v>7.4999999999999997E-2</v>
      </c>
      <c r="G14" s="13">
        <v>7.4999999999999997E-2</v>
      </c>
      <c r="H14" s="13"/>
      <c r="I14" s="34"/>
      <c r="J14" t="s">
        <v>34</v>
      </c>
    </row>
    <row r="15" spans="1:11" x14ac:dyDescent="0.25">
      <c r="B15" s="31"/>
      <c r="C15" s="54"/>
      <c r="D15" s="1" t="s">
        <v>8</v>
      </c>
      <c r="E15" s="26">
        <f t="shared" si="0"/>
        <v>0.15</v>
      </c>
      <c r="F15" s="22">
        <v>7.4999999999999997E-2</v>
      </c>
      <c r="G15" s="13">
        <v>7.4999999999999997E-2</v>
      </c>
      <c r="H15" s="13"/>
      <c r="I15" s="34"/>
      <c r="J15" t="s">
        <v>35</v>
      </c>
    </row>
    <row r="16" spans="1:11" x14ac:dyDescent="0.25">
      <c r="B16" s="31"/>
      <c r="C16" s="54"/>
      <c r="D16" s="1" t="s">
        <v>9</v>
      </c>
      <c r="E16" s="26">
        <f t="shared" si="0"/>
        <v>0.1</v>
      </c>
      <c r="F16" s="22"/>
      <c r="G16" s="13"/>
      <c r="H16" s="13">
        <v>0.1</v>
      </c>
      <c r="I16" s="34"/>
      <c r="J16" t="s">
        <v>36</v>
      </c>
    </row>
    <row r="17" spans="1:11" ht="15.75" thickBot="1" x14ac:dyDescent="0.3">
      <c r="B17" s="32"/>
      <c r="C17" s="55"/>
      <c r="D17" s="4" t="s">
        <v>10</v>
      </c>
      <c r="E17" s="26">
        <f t="shared" si="0"/>
        <v>0.15</v>
      </c>
      <c r="F17" s="23">
        <v>7.4999999999999997E-2</v>
      </c>
      <c r="G17" s="14">
        <v>7.4999999999999997E-2</v>
      </c>
      <c r="H17" s="14"/>
      <c r="I17" s="35"/>
      <c r="J17" t="s">
        <v>37</v>
      </c>
    </row>
    <row r="18" spans="1:11" x14ac:dyDescent="0.25">
      <c r="A18" s="6">
        <f>SUM(E18:E26)</f>
        <v>1.0000000000000002</v>
      </c>
      <c r="B18" s="30" t="s">
        <v>12</v>
      </c>
      <c r="C18" s="40">
        <v>0.25</v>
      </c>
      <c r="D18" s="3" t="s">
        <v>9</v>
      </c>
      <c r="E18" s="25">
        <f t="shared" si="0"/>
        <v>0.11111111111111112</v>
      </c>
      <c r="F18" s="22">
        <f>(1/9)*90/100</f>
        <v>0.1</v>
      </c>
      <c r="G18" s="13">
        <f>(1/9)*10/100</f>
        <v>1.1111111111111112E-2</v>
      </c>
      <c r="H18" s="15"/>
      <c r="I18" s="36" t="s">
        <v>15</v>
      </c>
      <c r="J18" s="16" t="s">
        <v>51</v>
      </c>
    </row>
    <row r="19" spans="1:11" ht="15.75" thickBot="1" x14ac:dyDescent="0.3">
      <c r="B19" s="31"/>
      <c r="C19" s="41"/>
      <c r="D19" s="1" t="s">
        <v>18</v>
      </c>
      <c r="E19" s="26">
        <f t="shared" si="0"/>
        <v>0.11111111111111112</v>
      </c>
      <c r="F19" s="22">
        <f>(1/9)*90/100</f>
        <v>0.1</v>
      </c>
      <c r="G19" s="13">
        <f>(1/9)*10/100</f>
        <v>1.1111111111111112E-2</v>
      </c>
      <c r="H19" s="13"/>
      <c r="I19" s="37"/>
      <c r="J19" t="s">
        <v>63</v>
      </c>
    </row>
    <row r="20" spans="1:11" x14ac:dyDescent="0.25">
      <c r="B20" s="31"/>
      <c r="C20" s="41"/>
      <c r="D20" s="1" t="s">
        <v>4</v>
      </c>
      <c r="E20" s="26">
        <f t="shared" si="0"/>
        <v>0.11111111111111112</v>
      </c>
      <c r="F20" s="22">
        <f>(1/9)*90/100</f>
        <v>0.1</v>
      </c>
      <c r="G20" s="13">
        <f>(1/9)*10/100</f>
        <v>1.1111111111111112E-2</v>
      </c>
      <c r="H20" s="13"/>
      <c r="I20" s="36" t="s">
        <v>16</v>
      </c>
      <c r="J20" s="16" t="s">
        <v>46</v>
      </c>
    </row>
    <row r="21" spans="1:11" x14ac:dyDescent="0.25">
      <c r="B21" s="31"/>
      <c r="C21" s="41"/>
      <c r="D21" s="1" t="s">
        <v>5</v>
      </c>
      <c r="E21" s="26">
        <f t="shared" si="0"/>
        <v>0.1111111111111111</v>
      </c>
      <c r="F21" s="22"/>
      <c r="G21" s="13"/>
      <c r="H21" s="13">
        <f>1/9</f>
        <v>0.1111111111111111</v>
      </c>
      <c r="I21" s="38"/>
      <c r="J21" s="16" t="s">
        <v>47</v>
      </c>
    </row>
    <row r="22" spans="1:11" x14ac:dyDescent="0.25">
      <c r="B22" s="31"/>
      <c r="C22" s="41"/>
      <c r="D22" s="1" t="s">
        <v>6</v>
      </c>
      <c r="E22" s="26">
        <f t="shared" si="0"/>
        <v>0.11111111111111112</v>
      </c>
      <c r="F22" s="22">
        <f>(1/9)*90/100</f>
        <v>0.1</v>
      </c>
      <c r="G22" s="13">
        <f>(1/9)*10/100</f>
        <v>1.1111111111111112E-2</v>
      </c>
      <c r="H22" s="13"/>
      <c r="I22" s="38"/>
      <c r="J22" s="16" t="s">
        <v>48</v>
      </c>
    </row>
    <row r="23" spans="1:11" x14ac:dyDescent="0.25">
      <c r="B23" s="31"/>
      <c r="C23" s="41"/>
      <c r="D23" s="1" t="s">
        <v>7</v>
      </c>
      <c r="E23" s="26">
        <f t="shared" si="0"/>
        <v>0.11111111111111112</v>
      </c>
      <c r="F23" s="22">
        <f>(1/9)*90/100</f>
        <v>0.1</v>
      </c>
      <c r="G23" s="13">
        <f>(1/9)*10/100</f>
        <v>1.1111111111111112E-2</v>
      </c>
      <c r="H23" s="13"/>
      <c r="I23" s="38"/>
      <c r="J23" s="16" t="s">
        <v>49</v>
      </c>
    </row>
    <row r="24" spans="1:11" x14ac:dyDescent="0.25">
      <c r="B24" s="31"/>
      <c r="C24" s="41"/>
      <c r="D24" s="1" t="s">
        <v>8</v>
      </c>
      <c r="E24" s="26">
        <f t="shared" si="0"/>
        <v>0.11111111111111112</v>
      </c>
      <c r="F24" s="22">
        <f>(1/9)*90/100</f>
        <v>0.1</v>
      </c>
      <c r="G24" s="13">
        <f>(1/9)*10/100</f>
        <v>1.1111111111111112E-2</v>
      </c>
      <c r="H24" s="13"/>
      <c r="I24" s="38"/>
      <c r="J24" s="17" t="s">
        <v>50</v>
      </c>
    </row>
    <row r="25" spans="1:11" x14ac:dyDescent="0.25">
      <c r="B25" s="31"/>
      <c r="C25" s="41"/>
      <c r="D25" s="1" t="s">
        <v>10</v>
      </c>
      <c r="E25" s="26">
        <f t="shared" si="0"/>
        <v>0.11111111111111112</v>
      </c>
      <c r="F25" s="22">
        <f>(1/9)*90/100</f>
        <v>0.1</v>
      </c>
      <c r="G25" s="13">
        <f>(1/9)*10/100</f>
        <v>1.1111111111111112E-2</v>
      </c>
      <c r="H25" s="13"/>
      <c r="I25" s="39"/>
      <c r="J25" s="16" t="s">
        <v>52</v>
      </c>
    </row>
    <row r="26" spans="1:11" ht="15.75" thickBot="1" x14ac:dyDescent="0.3">
      <c r="B26" s="32"/>
      <c r="C26" s="42"/>
      <c r="D26" s="4" t="s">
        <v>20</v>
      </c>
      <c r="E26" s="26">
        <f t="shared" si="0"/>
        <v>0.1111111111111111</v>
      </c>
      <c r="F26" s="23"/>
      <c r="G26" s="14"/>
      <c r="H26" s="13">
        <f>1/9</f>
        <v>0.1111111111111111</v>
      </c>
      <c r="I26" s="37"/>
      <c r="J26" s="18" t="s">
        <v>62</v>
      </c>
    </row>
    <row r="27" spans="1:11" x14ac:dyDescent="0.25">
      <c r="A27" s="6">
        <f>SUM(E27:E35)</f>
        <v>1.0000000000000002</v>
      </c>
      <c r="B27" s="30" t="s">
        <v>21</v>
      </c>
      <c r="C27" s="40">
        <v>0.25</v>
      </c>
      <c r="D27" s="3" t="s">
        <v>4</v>
      </c>
      <c r="E27" s="25">
        <f t="shared" si="0"/>
        <v>0.11111111111111112</v>
      </c>
      <c r="F27" s="22">
        <f t="shared" ref="F27:F34" si="1">(1/9)*90/100</f>
        <v>0.1</v>
      </c>
      <c r="G27" s="13">
        <f t="shared" ref="G27:G34" si="2">(1/9)*10/100</f>
        <v>1.1111111111111112E-2</v>
      </c>
      <c r="H27" s="15"/>
      <c r="I27" s="33" t="s">
        <v>19</v>
      </c>
      <c r="J27" t="s">
        <v>38</v>
      </c>
      <c r="K27" s="6"/>
    </row>
    <row r="28" spans="1:11" x14ac:dyDescent="0.25">
      <c r="B28" s="31"/>
      <c r="C28" s="41"/>
      <c r="D28" s="1" t="s">
        <v>5</v>
      </c>
      <c r="E28" s="26">
        <f t="shared" si="0"/>
        <v>0.11111111111111112</v>
      </c>
      <c r="F28" s="22">
        <f t="shared" si="1"/>
        <v>0.1</v>
      </c>
      <c r="G28" s="13">
        <f t="shared" si="2"/>
        <v>1.1111111111111112E-2</v>
      </c>
      <c r="H28" s="13"/>
      <c r="I28" s="34"/>
      <c r="J28" t="s">
        <v>39</v>
      </c>
    </row>
    <row r="29" spans="1:11" x14ac:dyDescent="0.25">
      <c r="B29" s="31"/>
      <c r="C29" s="41"/>
      <c r="D29" s="1" t="s">
        <v>6</v>
      </c>
      <c r="E29" s="26">
        <f t="shared" si="0"/>
        <v>0.11111111111111112</v>
      </c>
      <c r="F29" s="22">
        <f t="shared" si="1"/>
        <v>0.1</v>
      </c>
      <c r="G29" s="13">
        <f t="shared" si="2"/>
        <v>1.1111111111111112E-2</v>
      </c>
      <c r="H29" s="13"/>
      <c r="I29" s="34"/>
      <c r="J29" t="s">
        <v>40</v>
      </c>
    </row>
    <row r="30" spans="1:11" x14ac:dyDescent="0.25">
      <c r="B30" s="31"/>
      <c r="C30" s="41"/>
      <c r="D30" s="1" t="s">
        <v>7</v>
      </c>
      <c r="E30" s="26">
        <f t="shared" si="0"/>
        <v>0.11111111111111112</v>
      </c>
      <c r="F30" s="22">
        <f t="shared" si="1"/>
        <v>0.1</v>
      </c>
      <c r="G30" s="13">
        <f t="shared" si="2"/>
        <v>1.1111111111111112E-2</v>
      </c>
      <c r="H30" s="13"/>
      <c r="I30" s="34"/>
      <c r="J30" t="s">
        <v>41</v>
      </c>
    </row>
    <row r="31" spans="1:11" x14ac:dyDescent="0.25">
      <c r="B31" s="31"/>
      <c r="C31" s="41"/>
      <c r="D31" s="1" t="s">
        <v>8</v>
      </c>
      <c r="E31" s="26">
        <f t="shared" si="0"/>
        <v>0.11111111111111112</v>
      </c>
      <c r="F31" s="22">
        <f t="shared" si="1"/>
        <v>0.1</v>
      </c>
      <c r="G31" s="13">
        <f t="shared" si="2"/>
        <v>1.1111111111111112E-2</v>
      </c>
      <c r="H31" s="13"/>
      <c r="I31" s="34"/>
      <c r="J31" t="s">
        <v>42</v>
      </c>
    </row>
    <row r="32" spans="1:11" x14ac:dyDescent="0.25">
      <c r="B32" s="31"/>
      <c r="C32" s="41"/>
      <c r="D32" s="1" t="s">
        <v>9</v>
      </c>
      <c r="E32" s="26">
        <f t="shared" si="0"/>
        <v>0.11111111111111112</v>
      </c>
      <c r="F32" s="22">
        <f t="shared" si="1"/>
        <v>0.1</v>
      </c>
      <c r="G32" s="13">
        <f t="shared" si="2"/>
        <v>1.1111111111111112E-2</v>
      </c>
      <c r="H32" s="13"/>
      <c r="I32" s="34"/>
      <c r="J32" t="s">
        <v>43</v>
      </c>
    </row>
    <row r="33" spans="1:10" x14ac:dyDescent="0.25">
      <c r="B33" s="31"/>
      <c r="C33" s="41"/>
      <c r="D33" s="1" t="s">
        <v>10</v>
      </c>
      <c r="E33" s="26">
        <f t="shared" si="0"/>
        <v>0.11111111111111112</v>
      </c>
      <c r="F33" s="22">
        <f t="shared" si="1"/>
        <v>0.1</v>
      </c>
      <c r="G33" s="13">
        <f t="shared" si="2"/>
        <v>1.1111111111111112E-2</v>
      </c>
      <c r="H33" s="13"/>
      <c r="I33" s="34"/>
      <c r="J33" t="s">
        <v>44</v>
      </c>
    </row>
    <row r="34" spans="1:10" x14ac:dyDescent="0.25">
      <c r="B34" s="31"/>
      <c r="C34" s="41"/>
      <c r="D34" s="1" t="s">
        <v>18</v>
      </c>
      <c r="E34" s="26">
        <f t="shared" si="0"/>
        <v>0.11111111111111112</v>
      </c>
      <c r="F34" s="22">
        <f t="shared" si="1"/>
        <v>0.1</v>
      </c>
      <c r="G34" s="13">
        <f t="shared" si="2"/>
        <v>1.1111111111111112E-2</v>
      </c>
      <c r="H34" s="13"/>
      <c r="I34" s="34"/>
      <c r="J34" t="s">
        <v>45</v>
      </c>
    </row>
    <row r="35" spans="1:10" ht="15.75" thickBot="1" x14ac:dyDescent="0.3">
      <c r="B35" s="32"/>
      <c r="C35" s="42"/>
      <c r="D35" s="4" t="s">
        <v>20</v>
      </c>
      <c r="E35" s="27">
        <f t="shared" si="0"/>
        <v>0.1111111111111111</v>
      </c>
      <c r="F35" s="23"/>
      <c r="G35" s="14"/>
      <c r="H35" s="13">
        <f>1/9</f>
        <v>0.1111111111111111</v>
      </c>
      <c r="I35" s="35"/>
      <c r="J35" t="s">
        <v>64</v>
      </c>
    </row>
    <row r="36" spans="1:10" x14ac:dyDescent="0.25">
      <c r="A36" s="6">
        <f>SUM(E36:E41)</f>
        <v>0.99999999999999989</v>
      </c>
      <c r="B36" s="30" t="s">
        <v>22</v>
      </c>
      <c r="C36" s="40">
        <v>0.2</v>
      </c>
      <c r="D36" s="3" t="s">
        <v>4</v>
      </c>
      <c r="E36" s="26">
        <f t="shared" si="0"/>
        <v>0.16666666666666666</v>
      </c>
      <c r="F36" s="22">
        <f t="shared" ref="F36:F41" si="3">(1/6)*90/100</f>
        <v>0.15</v>
      </c>
      <c r="G36" s="13">
        <f t="shared" ref="G36:G41" si="4">(1/6)*10/100</f>
        <v>1.6666666666666666E-2</v>
      </c>
      <c r="H36" s="10"/>
      <c r="I36" s="33" t="s">
        <v>24</v>
      </c>
      <c r="J36" s="9" t="s">
        <v>53</v>
      </c>
    </row>
    <row r="37" spans="1:10" x14ac:dyDescent="0.25">
      <c r="B37" s="31"/>
      <c r="C37" s="41"/>
      <c r="D37" s="1" t="s">
        <v>5</v>
      </c>
      <c r="E37" s="26">
        <f t="shared" si="0"/>
        <v>0.16666666666666666</v>
      </c>
      <c r="F37" s="22">
        <f t="shared" si="3"/>
        <v>0.15</v>
      </c>
      <c r="G37" s="13">
        <f t="shared" si="4"/>
        <v>1.6666666666666666E-2</v>
      </c>
      <c r="H37" s="11"/>
      <c r="I37" s="34"/>
      <c r="J37" t="s">
        <v>68</v>
      </c>
    </row>
    <row r="38" spans="1:10" x14ac:dyDescent="0.25">
      <c r="B38" s="31"/>
      <c r="C38" s="41"/>
      <c r="D38" s="1" t="s">
        <v>6</v>
      </c>
      <c r="E38" s="26">
        <f t="shared" si="0"/>
        <v>0.16666666666666666</v>
      </c>
      <c r="F38" s="22">
        <f t="shared" si="3"/>
        <v>0.15</v>
      </c>
      <c r="G38" s="13">
        <f t="shared" si="4"/>
        <v>1.6666666666666666E-2</v>
      </c>
      <c r="H38" s="11"/>
      <c r="I38" s="34"/>
      <c r="J38" t="s">
        <v>69</v>
      </c>
    </row>
    <row r="39" spans="1:10" x14ac:dyDescent="0.25">
      <c r="B39" s="31"/>
      <c r="C39" s="41"/>
      <c r="D39" s="1" t="s">
        <v>7</v>
      </c>
      <c r="E39" s="26">
        <f t="shared" si="0"/>
        <v>0.16666666666666666</v>
      </c>
      <c r="F39" s="22">
        <f t="shared" si="3"/>
        <v>0.15</v>
      </c>
      <c r="G39" s="13">
        <f t="shared" si="4"/>
        <v>1.6666666666666666E-2</v>
      </c>
      <c r="H39" s="11"/>
      <c r="I39" s="34"/>
      <c r="J39" s="7" t="s">
        <v>70</v>
      </c>
    </row>
    <row r="40" spans="1:10" x14ac:dyDescent="0.25">
      <c r="B40" s="31"/>
      <c r="C40" s="41"/>
      <c r="D40" s="1" t="s">
        <v>8</v>
      </c>
      <c r="E40" s="26">
        <f t="shared" si="0"/>
        <v>0.16666666666666666</v>
      </c>
      <c r="F40" s="22">
        <f t="shared" si="3"/>
        <v>0.15</v>
      </c>
      <c r="G40" s="13">
        <f t="shared" si="4"/>
        <v>1.6666666666666666E-2</v>
      </c>
      <c r="H40" s="11"/>
      <c r="I40" s="34"/>
      <c r="J40" t="s">
        <v>71</v>
      </c>
    </row>
    <row r="41" spans="1:10" ht="15.75" thickBot="1" x14ac:dyDescent="0.3">
      <c r="B41" s="32"/>
      <c r="C41" s="42"/>
      <c r="D41" s="4" t="s">
        <v>9</v>
      </c>
      <c r="E41" s="27">
        <f t="shared" si="0"/>
        <v>0.16666666666666666</v>
      </c>
      <c r="F41" s="22">
        <f t="shared" si="3"/>
        <v>0.15</v>
      </c>
      <c r="G41" s="13">
        <f t="shared" si="4"/>
        <v>1.6666666666666666E-2</v>
      </c>
      <c r="H41" s="12"/>
      <c r="I41" s="34"/>
      <c r="J41" t="s">
        <v>72</v>
      </c>
    </row>
    <row r="42" spans="1:10" x14ac:dyDescent="0.25">
      <c r="A42" s="6">
        <f>SUM(E42:E49)</f>
        <v>1</v>
      </c>
      <c r="B42" s="30" t="s">
        <v>23</v>
      </c>
      <c r="C42" s="40">
        <v>0.2</v>
      </c>
      <c r="D42" s="3" t="s">
        <v>4</v>
      </c>
      <c r="E42" s="26">
        <f t="shared" si="0"/>
        <v>0.125</v>
      </c>
      <c r="F42" s="22">
        <f t="shared" ref="F42:F49" si="5">(1/8)*90/100</f>
        <v>0.1125</v>
      </c>
      <c r="G42" s="13">
        <f t="shared" ref="G42:G49" si="6">(1/8)*10/100</f>
        <v>1.2500000000000001E-2</v>
      </c>
      <c r="H42" s="10"/>
      <c r="I42" s="34"/>
      <c r="J42" s="18" t="s">
        <v>54</v>
      </c>
    </row>
    <row r="43" spans="1:10" x14ac:dyDescent="0.25">
      <c r="B43" s="31"/>
      <c r="C43" s="54"/>
      <c r="D43" s="1" t="s">
        <v>5</v>
      </c>
      <c r="E43" s="26">
        <f t="shared" si="0"/>
        <v>0.125</v>
      </c>
      <c r="F43" s="22">
        <f t="shared" si="5"/>
        <v>0.1125</v>
      </c>
      <c r="G43" s="13">
        <f t="shared" si="6"/>
        <v>1.2500000000000001E-2</v>
      </c>
      <c r="H43" s="11"/>
      <c r="I43" s="34"/>
      <c r="J43" s="18" t="s">
        <v>55</v>
      </c>
    </row>
    <row r="44" spans="1:10" x14ac:dyDescent="0.25">
      <c r="B44" s="31"/>
      <c r="C44" s="54"/>
      <c r="D44" s="1" t="s">
        <v>6</v>
      </c>
      <c r="E44" s="26">
        <f t="shared" si="0"/>
        <v>0.125</v>
      </c>
      <c r="F44" s="22">
        <f t="shared" si="5"/>
        <v>0.1125</v>
      </c>
      <c r="G44" s="13">
        <f t="shared" si="6"/>
        <v>1.2500000000000001E-2</v>
      </c>
      <c r="H44" s="11"/>
      <c r="I44" s="34"/>
      <c r="J44" s="18" t="s">
        <v>56</v>
      </c>
    </row>
    <row r="45" spans="1:10" x14ac:dyDescent="0.25">
      <c r="B45" s="31"/>
      <c r="C45" s="54"/>
      <c r="D45" s="1" t="s">
        <v>7</v>
      </c>
      <c r="E45" s="26">
        <f t="shared" si="0"/>
        <v>0.125</v>
      </c>
      <c r="F45" s="22">
        <f t="shared" si="5"/>
        <v>0.1125</v>
      </c>
      <c r="G45" s="13">
        <f t="shared" si="6"/>
        <v>1.2500000000000001E-2</v>
      </c>
      <c r="H45" s="11"/>
      <c r="I45" s="34"/>
      <c r="J45" s="18" t="s">
        <v>57</v>
      </c>
    </row>
    <row r="46" spans="1:10" x14ac:dyDescent="0.25">
      <c r="B46" s="31"/>
      <c r="C46" s="54"/>
      <c r="D46" s="1" t="s">
        <v>8</v>
      </c>
      <c r="E46" s="26">
        <f t="shared" si="0"/>
        <v>0.125</v>
      </c>
      <c r="F46" s="22">
        <f t="shared" si="5"/>
        <v>0.1125</v>
      </c>
      <c r="G46" s="13">
        <f t="shared" si="6"/>
        <v>1.2500000000000001E-2</v>
      </c>
      <c r="H46" s="11"/>
      <c r="I46" s="34"/>
      <c r="J46" s="18" t="s">
        <v>58</v>
      </c>
    </row>
    <row r="47" spans="1:10" x14ac:dyDescent="0.25">
      <c r="B47" s="31"/>
      <c r="C47" s="54"/>
      <c r="D47" s="1" t="s">
        <v>9</v>
      </c>
      <c r="E47" s="26">
        <f t="shared" si="0"/>
        <v>0.125</v>
      </c>
      <c r="F47" s="22">
        <f t="shared" si="5"/>
        <v>0.1125</v>
      </c>
      <c r="G47" s="13">
        <f t="shared" si="6"/>
        <v>1.2500000000000001E-2</v>
      </c>
      <c r="H47" s="11"/>
      <c r="I47" s="34"/>
      <c r="J47" s="18" t="s">
        <v>59</v>
      </c>
    </row>
    <row r="48" spans="1:10" x14ac:dyDescent="0.25">
      <c r="B48" s="31"/>
      <c r="C48" s="54"/>
      <c r="D48" s="1" t="s">
        <v>10</v>
      </c>
      <c r="E48" s="26">
        <f t="shared" si="0"/>
        <v>0.125</v>
      </c>
      <c r="F48" s="22">
        <f t="shared" si="5"/>
        <v>0.1125</v>
      </c>
      <c r="G48" s="13">
        <f t="shared" si="6"/>
        <v>1.2500000000000001E-2</v>
      </c>
      <c r="H48" s="11"/>
      <c r="I48" s="34"/>
      <c r="J48" s="18" t="s">
        <v>60</v>
      </c>
    </row>
    <row r="49" spans="2:23" ht="15.75" thickBot="1" x14ac:dyDescent="0.3">
      <c r="B49" s="32"/>
      <c r="C49" s="55"/>
      <c r="D49" s="4" t="s">
        <v>18</v>
      </c>
      <c r="E49" s="27">
        <f t="shared" si="0"/>
        <v>0.125</v>
      </c>
      <c r="F49" s="22">
        <f t="shared" si="5"/>
        <v>0.1125</v>
      </c>
      <c r="G49" s="13">
        <f t="shared" si="6"/>
        <v>1.2500000000000001E-2</v>
      </c>
      <c r="H49" s="12"/>
      <c r="I49" s="35"/>
      <c r="J49" s="18" t="s">
        <v>61</v>
      </c>
    </row>
    <row r="50" spans="2:23" ht="124.9" customHeight="1" x14ac:dyDescent="0.25">
      <c r="B50" s="43" t="s">
        <v>76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</row>
  </sheetData>
  <mergeCells count="25">
    <mergeCell ref="F1:H1"/>
    <mergeCell ref="B50:W50"/>
    <mergeCell ref="B11:B17"/>
    <mergeCell ref="I4:I10"/>
    <mergeCell ref="I2:I3"/>
    <mergeCell ref="I11:I17"/>
    <mergeCell ref="B2:B3"/>
    <mergeCell ref="D2:D3"/>
    <mergeCell ref="E2:E3"/>
    <mergeCell ref="B4:B10"/>
    <mergeCell ref="C2:C3"/>
    <mergeCell ref="C4:C10"/>
    <mergeCell ref="C11:C17"/>
    <mergeCell ref="C18:C26"/>
    <mergeCell ref="C36:C41"/>
    <mergeCell ref="C42:C49"/>
    <mergeCell ref="B36:B41"/>
    <mergeCell ref="B42:B49"/>
    <mergeCell ref="I36:I49"/>
    <mergeCell ref="B18:B26"/>
    <mergeCell ref="I18:I19"/>
    <mergeCell ref="I20:I26"/>
    <mergeCell ref="B27:B35"/>
    <mergeCell ref="I27:I35"/>
    <mergeCell ref="C27:C3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F23" sqref="F23"/>
    </sheetView>
  </sheetViews>
  <sheetFormatPr baseColWidth="10" defaultRowHeight="15" x14ac:dyDescent="0.25"/>
  <sheetData>
    <row r="1" spans="1:9" x14ac:dyDescent="0.25">
      <c r="A1" s="46" t="s">
        <v>1</v>
      </c>
      <c r="B1" s="52" t="s">
        <v>74</v>
      </c>
      <c r="C1" s="48" t="s">
        <v>26</v>
      </c>
      <c r="D1" s="50" t="s">
        <v>25</v>
      </c>
      <c r="E1" s="19">
        <f>SUM(E3:E48)/SUM($E3:$G48)</f>
        <v>0.70833333333333293</v>
      </c>
      <c r="F1" s="19">
        <f>SUM(F3:F48)/SUM($E3:$G48)</f>
        <v>0.19444444444444417</v>
      </c>
      <c r="G1" s="19">
        <f>SUM(G3:G48)/SUM($E3:$G48)</f>
        <v>9.7222222222222182E-2</v>
      </c>
      <c r="H1" s="44" t="s">
        <v>13</v>
      </c>
    </row>
    <row r="2" spans="1:9" ht="15.75" thickBot="1" x14ac:dyDescent="0.3">
      <c r="A2" s="47"/>
      <c r="B2" s="53"/>
      <c r="C2" s="49"/>
      <c r="D2" s="51"/>
      <c r="E2" s="2" t="s">
        <v>2</v>
      </c>
      <c r="F2" s="5" t="s">
        <v>3</v>
      </c>
      <c r="G2" s="5" t="s">
        <v>73</v>
      </c>
      <c r="H2" s="45"/>
    </row>
    <row r="3" spans="1:9" x14ac:dyDescent="0.25">
      <c r="A3" s="30" t="s">
        <v>0</v>
      </c>
      <c r="B3" s="40">
        <v>0.05</v>
      </c>
      <c r="C3" s="3" t="s">
        <v>4</v>
      </c>
      <c r="D3" s="25">
        <f>SUM(E3:G3)</f>
        <v>0.1</v>
      </c>
      <c r="E3" s="8">
        <v>0.1</v>
      </c>
      <c r="F3" s="8"/>
      <c r="G3" s="8"/>
      <c r="H3" s="33" t="s">
        <v>14</v>
      </c>
      <c r="I3" t="s">
        <v>27</v>
      </c>
    </row>
    <row r="4" spans="1:9" x14ac:dyDescent="0.25">
      <c r="A4" s="31"/>
      <c r="B4" s="54"/>
      <c r="C4" s="1" t="s">
        <v>5</v>
      </c>
      <c r="D4" s="26">
        <f t="shared" ref="D4:D48" si="0">SUM(E4:G4)</f>
        <v>0.2</v>
      </c>
      <c r="E4" s="22"/>
      <c r="F4" s="13">
        <v>0.2</v>
      </c>
      <c r="G4" s="13"/>
      <c r="H4" s="34"/>
      <c r="I4" t="s">
        <v>28</v>
      </c>
    </row>
    <row r="5" spans="1:9" x14ac:dyDescent="0.25">
      <c r="A5" s="31"/>
      <c r="B5" s="54"/>
      <c r="C5" s="1" t="s">
        <v>6</v>
      </c>
      <c r="D5" s="26">
        <f t="shared" si="0"/>
        <v>0.1</v>
      </c>
      <c r="E5" s="22">
        <v>0.1</v>
      </c>
      <c r="F5" s="13"/>
      <c r="G5" s="13"/>
      <c r="H5" s="34"/>
      <c r="I5" t="s">
        <v>29</v>
      </c>
    </row>
    <row r="6" spans="1:9" x14ac:dyDescent="0.25">
      <c r="A6" s="31"/>
      <c r="B6" s="54"/>
      <c r="C6" s="1" t="s">
        <v>7</v>
      </c>
      <c r="D6" s="26">
        <f t="shared" si="0"/>
        <v>0.1</v>
      </c>
      <c r="E6" s="22">
        <v>0.1</v>
      </c>
      <c r="F6" s="13"/>
      <c r="G6" s="13"/>
      <c r="H6" s="34"/>
      <c r="I6" t="s">
        <v>30</v>
      </c>
    </row>
    <row r="7" spans="1:9" x14ac:dyDescent="0.25">
      <c r="A7" s="31"/>
      <c r="B7" s="54"/>
      <c r="C7" s="1" t="s">
        <v>8</v>
      </c>
      <c r="D7" s="26">
        <f t="shared" si="0"/>
        <v>0.2</v>
      </c>
      <c r="E7" s="22">
        <v>0.2</v>
      </c>
      <c r="F7" s="13"/>
      <c r="G7" s="13"/>
      <c r="H7" s="34"/>
      <c r="I7" t="s">
        <v>65</v>
      </c>
    </row>
    <row r="8" spans="1:9" x14ac:dyDescent="0.25">
      <c r="A8" s="31"/>
      <c r="B8" s="54"/>
      <c r="C8" s="1" t="s">
        <v>9</v>
      </c>
      <c r="D8" s="26">
        <f t="shared" si="0"/>
        <v>0.15</v>
      </c>
      <c r="E8" s="22"/>
      <c r="F8" s="13">
        <v>0.15</v>
      </c>
      <c r="G8" s="13"/>
      <c r="H8" s="34"/>
      <c r="I8" t="s">
        <v>66</v>
      </c>
    </row>
    <row r="9" spans="1:9" ht="15.75" thickBot="1" x14ac:dyDescent="0.3">
      <c r="A9" s="32"/>
      <c r="B9" s="55"/>
      <c r="C9" s="21" t="s">
        <v>10</v>
      </c>
      <c r="D9" s="26">
        <f t="shared" si="0"/>
        <v>0.15</v>
      </c>
      <c r="E9" s="23"/>
      <c r="F9" s="14"/>
      <c r="G9" s="14">
        <v>0.15</v>
      </c>
      <c r="H9" s="35"/>
      <c r="I9" t="s">
        <v>67</v>
      </c>
    </row>
    <row r="10" spans="1:9" x14ac:dyDescent="0.25">
      <c r="A10" s="30" t="s">
        <v>11</v>
      </c>
      <c r="B10" s="40">
        <v>0.05</v>
      </c>
      <c r="C10" s="3" t="s">
        <v>4</v>
      </c>
      <c r="D10" s="25">
        <f t="shared" si="0"/>
        <v>0.15</v>
      </c>
      <c r="E10" s="24">
        <v>7.4999999999999997E-2</v>
      </c>
      <c r="F10" s="15">
        <v>7.4999999999999997E-2</v>
      </c>
      <c r="G10" s="15"/>
      <c r="H10" s="33" t="s">
        <v>17</v>
      </c>
      <c r="I10" t="s">
        <v>31</v>
      </c>
    </row>
    <row r="11" spans="1:9" x14ac:dyDescent="0.25">
      <c r="A11" s="31"/>
      <c r="B11" s="54"/>
      <c r="C11" s="1" t="s">
        <v>5</v>
      </c>
      <c r="D11" s="26">
        <f t="shared" si="0"/>
        <v>0.15</v>
      </c>
      <c r="E11" s="22">
        <v>7.4999999999999997E-2</v>
      </c>
      <c r="F11" s="13">
        <v>7.4999999999999997E-2</v>
      </c>
      <c r="G11" s="13"/>
      <c r="H11" s="34"/>
      <c r="I11" t="s">
        <v>32</v>
      </c>
    </row>
    <row r="12" spans="1:9" x14ac:dyDescent="0.25">
      <c r="A12" s="31"/>
      <c r="B12" s="54"/>
      <c r="C12" s="1" t="s">
        <v>6</v>
      </c>
      <c r="D12" s="26">
        <f t="shared" si="0"/>
        <v>0.15</v>
      </c>
      <c r="E12" s="22">
        <v>7.4999999999999997E-2</v>
      </c>
      <c r="F12" s="13">
        <v>7.4999999999999997E-2</v>
      </c>
      <c r="G12" s="13"/>
      <c r="H12" s="34"/>
      <c r="I12" t="s">
        <v>33</v>
      </c>
    </row>
    <row r="13" spans="1:9" x14ac:dyDescent="0.25">
      <c r="A13" s="31"/>
      <c r="B13" s="54"/>
      <c r="C13" s="1" t="s">
        <v>7</v>
      </c>
      <c r="D13" s="26">
        <f t="shared" si="0"/>
        <v>0.15</v>
      </c>
      <c r="E13" s="22">
        <v>7.4999999999999997E-2</v>
      </c>
      <c r="F13" s="13">
        <v>7.4999999999999997E-2</v>
      </c>
      <c r="G13" s="13"/>
      <c r="H13" s="34"/>
      <c r="I13" t="s">
        <v>34</v>
      </c>
    </row>
    <row r="14" spans="1:9" x14ac:dyDescent="0.25">
      <c r="A14" s="31"/>
      <c r="B14" s="54"/>
      <c r="C14" s="1" t="s">
        <v>8</v>
      </c>
      <c r="D14" s="26">
        <f t="shared" si="0"/>
        <v>0.15</v>
      </c>
      <c r="E14" s="22">
        <v>7.4999999999999997E-2</v>
      </c>
      <c r="F14" s="13">
        <v>7.4999999999999997E-2</v>
      </c>
      <c r="G14" s="13"/>
      <c r="H14" s="34"/>
      <c r="I14" t="s">
        <v>35</v>
      </c>
    </row>
    <row r="15" spans="1:9" x14ac:dyDescent="0.25">
      <c r="A15" s="31"/>
      <c r="B15" s="54"/>
      <c r="C15" s="1" t="s">
        <v>9</v>
      </c>
      <c r="D15" s="26">
        <f t="shared" si="0"/>
        <v>0.1</v>
      </c>
      <c r="E15" s="22"/>
      <c r="F15" s="13"/>
      <c r="G15" s="13">
        <v>0.1</v>
      </c>
      <c r="H15" s="34"/>
      <c r="I15" t="s">
        <v>36</v>
      </c>
    </row>
    <row r="16" spans="1:9" ht="15.75" thickBot="1" x14ac:dyDescent="0.3">
      <c r="A16" s="32"/>
      <c r="B16" s="55"/>
      <c r="C16" s="21" t="s">
        <v>10</v>
      </c>
      <c r="D16" s="26">
        <f t="shared" si="0"/>
        <v>0.15</v>
      </c>
      <c r="E16" s="23">
        <v>7.4999999999999997E-2</v>
      </c>
      <c r="F16" s="14">
        <v>7.4999999999999997E-2</v>
      </c>
      <c r="G16" s="14"/>
      <c r="H16" s="35"/>
      <c r="I16" t="s">
        <v>37</v>
      </c>
    </row>
    <row r="17" spans="1:9" x14ac:dyDescent="0.25">
      <c r="A17" s="30" t="s">
        <v>12</v>
      </c>
      <c r="B17" s="40">
        <v>0.25</v>
      </c>
      <c r="C17" s="3" t="s">
        <v>9</v>
      </c>
      <c r="D17" s="25">
        <f t="shared" si="0"/>
        <v>0.11111111111111112</v>
      </c>
      <c r="E17" s="22">
        <f>(1/9)*90/100</f>
        <v>0.1</v>
      </c>
      <c r="F17" s="13">
        <f>(1/9)*10/100</f>
        <v>1.1111111111111112E-2</v>
      </c>
      <c r="G17" s="15"/>
      <c r="H17" s="36" t="s">
        <v>15</v>
      </c>
      <c r="I17" s="16" t="s">
        <v>51</v>
      </c>
    </row>
    <row r="18" spans="1:9" ht="15.75" thickBot="1" x14ac:dyDescent="0.3">
      <c r="A18" s="31"/>
      <c r="B18" s="41"/>
      <c r="C18" s="1" t="s">
        <v>18</v>
      </c>
      <c r="D18" s="26">
        <f t="shared" si="0"/>
        <v>0.11111111111111112</v>
      </c>
      <c r="E18" s="22">
        <f>(1/9)*90/100</f>
        <v>0.1</v>
      </c>
      <c r="F18" s="13">
        <f>(1/9)*10/100</f>
        <v>1.1111111111111112E-2</v>
      </c>
      <c r="G18" s="13"/>
      <c r="H18" s="37"/>
      <c r="I18" t="s">
        <v>63</v>
      </c>
    </row>
    <row r="19" spans="1:9" x14ac:dyDescent="0.25">
      <c r="A19" s="31"/>
      <c r="B19" s="41"/>
      <c r="C19" s="1" t="s">
        <v>4</v>
      </c>
      <c r="D19" s="26">
        <f t="shared" si="0"/>
        <v>0.11111111111111112</v>
      </c>
      <c r="E19" s="22">
        <f>(1/9)*90/100</f>
        <v>0.1</v>
      </c>
      <c r="F19" s="13">
        <f>(1/9)*10/100</f>
        <v>1.1111111111111112E-2</v>
      </c>
      <c r="G19" s="13"/>
      <c r="H19" s="36" t="s">
        <v>16</v>
      </c>
      <c r="I19" s="16" t="s">
        <v>46</v>
      </c>
    </row>
    <row r="20" spans="1:9" x14ac:dyDescent="0.25">
      <c r="A20" s="31"/>
      <c r="B20" s="41"/>
      <c r="C20" s="1" t="s">
        <v>5</v>
      </c>
      <c r="D20" s="26">
        <f t="shared" si="0"/>
        <v>0.1111111111111111</v>
      </c>
      <c r="E20" s="22"/>
      <c r="F20" s="13"/>
      <c r="G20" s="13">
        <f>1/9</f>
        <v>0.1111111111111111</v>
      </c>
      <c r="H20" s="38"/>
      <c r="I20" s="16" t="s">
        <v>47</v>
      </c>
    </row>
    <row r="21" spans="1:9" x14ac:dyDescent="0.25">
      <c r="A21" s="31"/>
      <c r="B21" s="41"/>
      <c r="C21" s="1" t="s">
        <v>6</v>
      </c>
      <c r="D21" s="26">
        <f t="shared" si="0"/>
        <v>0.11111111111111112</v>
      </c>
      <c r="E21" s="22">
        <f>(1/9)*90/100</f>
        <v>0.1</v>
      </c>
      <c r="F21" s="13">
        <f>(1/9)*10/100</f>
        <v>1.1111111111111112E-2</v>
      </c>
      <c r="G21" s="13"/>
      <c r="H21" s="38"/>
      <c r="I21" s="16" t="s">
        <v>48</v>
      </c>
    </row>
    <row r="22" spans="1:9" x14ac:dyDescent="0.25">
      <c r="A22" s="31"/>
      <c r="B22" s="41"/>
      <c r="C22" s="1" t="s">
        <v>7</v>
      </c>
      <c r="D22" s="26">
        <f t="shared" si="0"/>
        <v>0.11111111111111112</v>
      </c>
      <c r="E22" s="22">
        <f>(1/9)*90/100</f>
        <v>0.1</v>
      </c>
      <c r="F22" s="13">
        <f>(1/9)*10/100</f>
        <v>1.1111111111111112E-2</v>
      </c>
      <c r="G22" s="13"/>
      <c r="H22" s="38"/>
      <c r="I22" s="16" t="s">
        <v>49</v>
      </c>
    </row>
    <row r="23" spans="1:9" x14ac:dyDescent="0.25">
      <c r="A23" s="31"/>
      <c r="B23" s="41"/>
      <c r="C23" s="1" t="s">
        <v>8</v>
      </c>
      <c r="D23" s="26">
        <f t="shared" si="0"/>
        <v>0.11111111111111112</v>
      </c>
      <c r="E23" s="22">
        <f>(1/9)*90/100</f>
        <v>0.1</v>
      </c>
      <c r="F23" s="13">
        <f>(1/9)*10/100</f>
        <v>1.1111111111111112E-2</v>
      </c>
      <c r="G23" s="13"/>
      <c r="H23" s="38"/>
      <c r="I23" s="17" t="s">
        <v>50</v>
      </c>
    </row>
    <row r="24" spans="1:9" x14ac:dyDescent="0.25">
      <c r="A24" s="31"/>
      <c r="B24" s="41"/>
      <c r="C24" s="1" t="s">
        <v>10</v>
      </c>
      <c r="D24" s="26">
        <f t="shared" si="0"/>
        <v>0.11111111111111112</v>
      </c>
      <c r="E24" s="22">
        <f>(1/9)*90/100</f>
        <v>0.1</v>
      </c>
      <c r="F24" s="13">
        <f>(1/9)*10/100</f>
        <v>1.1111111111111112E-2</v>
      </c>
      <c r="G24" s="13"/>
      <c r="H24" s="39"/>
      <c r="I24" s="16" t="s">
        <v>52</v>
      </c>
    </row>
    <row r="25" spans="1:9" ht="15.75" thickBot="1" x14ac:dyDescent="0.3">
      <c r="A25" s="32"/>
      <c r="B25" s="42"/>
      <c r="C25" s="21" t="s">
        <v>20</v>
      </c>
      <c r="D25" s="26">
        <f t="shared" si="0"/>
        <v>0.1111111111111111</v>
      </c>
      <c r="E25" s="23"/>
      <c r="F25" s="14"/>
      <c r="G25" s="13">
        <f>1/9</f>
        <v>0.1111111111111111</v>
      </c>
      <c r="H25" s="37"/>
      <c r="I25" s="18" t="s">
        <v>62</v>
      </c>
    </row>
    <row r="26" spans="1:9" x14ac:dyDescent="0.25">
      <c r="A26" s="30" t="s">
        <v>21</v>
      </c>
      <c r="B26" s="40">
        <v>0.25</v>
      </c>
      <c r="C26" s="3" t="s">
        <v>4</v>
      </c>
      <c r="D26" s="25">
        <f t="shared" si="0"/>
        <v>0.11111111111111112</v>
      </c>
      <c r="E26" s="22">
        <f t="shared" ref="E26:E33" si="1">(1/9)*90/100</f>
        <v>0.1</v>
      </c>
      <c r="F26" s="13">
        <f t="shared" ref="F26:F33" si="2">(1/9)*10/100</f>
        <v>1.1111111111111112E-2</v>
      </c>
      <c r="G26" s="15"/>
      <c r="H26" s="33" t="s">
        <v>19</v>
      </c>
      <c r="I26" t="s">
        <v>38</v>
      </c>
    </row>
    <row r="27" spans="1:9" x14ac:dyDescent="0.25">
      <c r="A27" s="31"/>
      <c r="B27" s="41"/>
      <c r="C27" s="1" t="s">
        <v>5</v>
      </c>
      <c r="D27" s="26">
        <f t="shared" si="0"/>
        <v>0.11111111111111112</v>
      </c>
      <c r="E27" s="22">
        <f t="shared" si="1"/>
        <v>0.1</v>
      </c>
      <c r="F27" s="13">
        <f t="shared" si="2"/>
        <v>1.1111111111111112E-2</v>
      </c>
      <c r="G27" s="13"/>
      <c r="H27" s="34"/>
      <c r="I27" t="s">
        <v>39</v>
      </c>
    </row>
    <row r="28" spans="1:9" x14ac:dyDescent="0.25">
      <c r="A28" s="31"/>
      <c r="B28" s="41"/>
      <c r="C28" s="1" t="s">
        <v>6</v>
      </c>
      <c r="D28" s="26">
        <f t="shared" si="0"/>
        <v>0.11111111111111112</v>
      </c>
      <c r="E28" s="22">
        <f t="shared" si="1"/>
        <v>0.1</v>
      </c>
      <c r="F28" s="13">
        <f t="shared" si="2"/>
        <v>1.1111111111111112E-2</v>
      </c>
      <c r="G28" s="13"/>
      <c r="H28" s="34"/>
      <c r="I28" t="s">
        <v>40</v>
      </c>
    </row>
    <row r="29" spans="1:9" x14ac:dyDescent="0.25">
      <c r="A29" s="31"/>
      <c r="B29" s="41"/>
      <c r="C29" s="1" t="s">
        <v>7</v>
      </c>
      <c r="D29" s="26">
        <f t="shared" si="0"/>
        <v>0.11111111111111112</v>
      </c>
      <c r="E29" s="22">
        <f t="shared" si="1"/>
        <v>0.1</v>
      </c>
      <c r="F29" s="13">
        <f t="shared" si="2"/>
        <v>1.1111111111111112E-2</v>
      </c>
      <c r="G29" s="13"/>
      <c r="H29" s="34"/>
      <c r="I29" t="s">
        <v>41</v>
      </c>
    </row>
    <row r="30" spans="1:9" x14ac:dyDescent="0.25">
      <c r="A30" s="31"/>
      <c r="B30" s="41"/>
      <c r="C30" s="1" t="s">
        <v>8</v>
      </c>
      <c r="D30" s="26">
        <f t="shared" si="0"/>
        <v>0.11111111111111112</v>
      </c>
      <c r="E30" s="22">
        <f t="shared" si="1"/>
        <v>0.1</v>
      </c>
      <c r="F30" s="13">
        <f t="shared" si="2"/>
        <v>1.1111111111111112E-2</v>
      </c>
      <c r="G30" s="13"/>
      <c r="H30" s="34"/>
      <c r="I30" t="s">
        <v>42</v>
      </c>
    </row>
    <row r="31" spans="1:9" x14ac:dyDescent="0.25">
      <c r="A31" s="31"/>
      <c r="B31" s="41"/>
      <c r="C31" s="1" t="s">
        <v>9</v>
      </c>
      <c r="D31" s="26">
        <f t="shared" si="0"/>
        <v>0.11111111111111112</v>
      </c>
      <c r="E31" s="22">
        <f t="shared" si="1"/>
        <v>0.1</v>
      </c>
      <c r="F31" s="13">
        <f t="shared" si="2"/>
        <v>1.1111111111111112E-2</v>
      </c>
      <c r="G31" s="13"/>
      <c r="H31" s="34"/>
      <c r="I31" t="s">
        <v>43</v>
      </c>
    </row>
    <row r="32" spans="1:9" x14ac:dyDescent="0.25">
      <c r="A32" s="31"/>
      <c r="B32" s="41"/>
      <c r="C32" s="1" t="s">
        <v>10</v>
      </c>
      <c r="D32" s="26">
        <f t="shared" si="0"/>
        <v>0.11111111111111112</v>
      </c>
      <c r="E32" s="22">
        <f t="shared" si="1"/>
        <v>0.1</v>
      </c>
      <c r="F32" s="13">
        <f t="shared" si="2"/>
        <v>1.1111111111111112E-2</v>
      </c>
      <c r="G32" s="13"/>
      <c r="H32" s="34"/>
      <c r="I32" t="s">
        <v>44</v>
      </c>
    </row>
    <row r="33" spans="1:9" x14ac:dyDescent="0.25">
      <c r="A33" s="31"/>
      <c r="B33" s="41"/>
      <c r="C33" s="1" t="s">
        <v>18</v>
      </c>
      <c r="D33" s="26">
        <f t="shared" si="0"/>
        <v>0.11111111111111112</v>
      </c>
      <c r="E33" s="22">
        <f t="shared" si="1"/>
        <v>0.1</v>
      </c>
      <c r="F33" s="13">
        <f t="shared" si="2"/>
        <v>1.1111111111111112E-2</v>
      </c>
      <c r="G33" s="13"/>
      <c r="H33" s="34"/>
      <c r="I33" t="s">
        <v>45</v>
      </c>
    </row>
    <row r="34" spans="1:9" ht="15.75" thickBot="1" x14ac:dyDescent="0.3">
      <c r="A34" s="32"/>
      <c r="B34" s="42"/>
      <c r="C34" s="21" t="s">
        <v>20</v>
      </c>
      <c r="D34" s="27">
        <f t="shared" si="0"/>
        <v>0.1111111111111111</v>
      </c>
      <c r="E34" s="23"/>
      <c r="F34" s="14"/>
      <c r="G34" s="13">
        <f>1/9</f>
        <v>0.1111111111111111</v>
      </c>
      <c r="H34" s="35"/>
      <c r="I34" t="s">
        <v>64</v>
      </c>
    </row>
    <row r="35" spans="1:9" x14ac:dyDescent="0.25">
      <c r="A35" s="30" t="s">
        <v>22</v>
      </c>
      <c r="B35" s="40">
        <v>0.2</v>
      </c>
      <c r="C35" s="3" t="s">
        <v>4</v>
      </c>
      <c r="D35" s="26">
        <f t="shared" si="0"/>
        <v>0.16666666666666666</v>
      </c>
      <c r="E35" s="22">
        <f t="shared" ref="E35:E40" si="3">(1/6)*90/100</f>
        <v>0.15</v>
      </c>
      <c r="F35" s="13">
        <f t="shared" ref="F35:F40" si="4">(1/6)*10/100</f>
        <v>1.6666666666666666E-2</v>
      </c>
      <c r="G35" s="10"/>
      <c r="H35" s="33" t="s">
        <v>24</v>
      </c>
      <c r="I35" s="9" t="s">
        <v>53</v>
      </c>
    </row>
    <row r="36" spans="1:9" x14ac:dyDescent="0.25">
      <c r="A36" s="31"/>
      <c r="B36" s="41"/>
      <c r="C36" s="1" t="s">
        <v>5</v>
      </c>
      <c r="D36" s="26">
        <f t="shared" si="0"/>
        <v>0.16666666666666666</v>
      </c>
      <c r="E36" s="22">
        <f t="shared" si="3"/>
        <v>0.15</v>
      </c>
      <c r="F36" s="13">
        <f t="shared" si="4"/>
        <v>1.6666666666666666E-2</v>
      </c>
      <c r="G36" s="11"/>
      <c r="H36" s="34"/>
      <c r="I36" t="s">
        <v>68</v>
      </c>
    </row>
    <row r="37" spans="1:9" x14ac:dyDescent="0.25">
      <c r="A37" s="31"/>
      <c r="B37" s="41"/>
      <c r="C37" s="1" t="s">
        <v>6</v>
      </c>
      <c r="D37" s="26">
        <f t="shared" si="0"/>
        <v>0.16666666666666666</v>
      </c>
      <c r="E37" s="22">
        <f t="shared" si="3"/>
        <v>0.15</v>
      </c>
      <c r="F37" s="13">
        <f t="shared" si="4"/>
        <v>1.6666666666666666E-2</v>
      </c>
      <c r="G37" s="11"/>
      <c r="H37" s="34"/>
      <c r="I37" t="s">
        <v>69</v>
      </c>
    </row>
    <row r="38" spans="1:9" x14ac:dyDescent="0.25">
      <c r="A38" s="31"/>
      <c r="B38" s="41"/>
      <c r="C38" s="1" t="s">
        <v>7</v>
      </c>
      <c r="D38" s="26">
        <f t="shared" si="0"/>
        <v>0.16666666666666666</v>
      </c>
      <c r="E38" s="22">
        <f t="shared" si="3"/>
        <v>0.15</v>
      </c>
      <c r="F38" s="13">
        <f t="shared" si="4"/>
        <v>1.6666666666666666E-2</v>
      </c>
      <c r="G38" s="11"/>
      <c r="H38" s="34"/>
      <c r="I38" s="7" t="s">
        <v>70</v>
      </c>
    </row>
    <row r="39" spans="1:9" x14ac:dyDescent="0.25">
      <c r="A39" s="31"/>
      <c r="B39" s="41"/>
      <c r="C39" s="1" t="s">
        <v>8</v>
      </c>
      <c r="D39" s="26">
        <f t="shared" si="0"/>
        <v>0.16666666666666666</v>
      </c>
      <c r="E39" s="22">
        <f t="shared" si="3"/>
        <v>0.15</v>
      </c>
      <c r="F39" s="13">
        <f t="shared" si="4"/>
        <v>1.6666666666666666E-2</v>
      </c>
      <c r="G39" s="11"/>
      <c r="H39" s="34"/>
      <c r="I39" t="s">
        <v>71</v>
      </c>
    </row>
    <row r="40" spans="1:9" ht="15.75" thickBot="1" x14ac:dyDescent="0.3">
      <c r="A40" s="32"/>
      <c r="B40" s="42"/>
      <c r="C40" s="21" t="s">
        <v>9</v>
      </c>
      <c r="D40" s="27">
        <f t="shared" si="0"/>
        <v>0.16666666666666666</v>
      </c>
      <c r="E40" s="22">
        <f t="shared" si="3"/>
        <v>0.15</v>
      </c>
      <c r="F40" s="13">
        <f t="shared" si="4"/>
        <v>1.6666666666666666E-2</v>
      </c>
      <c r="G40" s="12"/>
      <c r="H40" s="34"/>
      <c r="I40" t="s">
        <v>72</v>
      </c>
    </row>
    <row r="41" spans="1:9" x14ac:dyDescent="0.25">
      <c r="A41" s="30" t="s">
        <v>23</v>
      </c>
      <c r="B41" s="40">
        <v>0.2</v>
      </c>
      <c r="C41" s="3" t="s">
        <v>4</v>
      </c>
      <c r="D41" s="26">
        <f t="shared" si="0"/>
        <v>0.125</v>
      </c>
      <c r="E41" s="22">
        <f t="shared" ref="E41:E48" si="5">(1/8)*90/100</f>
        <v>0.1125</v>
      </c>
      <c r="F41" s="13">
        <f t="shared" ref="F41:F48" si="6">(1/8)*10/100</f>
        <v>1.2500000000000001E-2</v>
      </c>
      <c r="G41" s="10"/>
      <c r="H41" s="34"/>
      <c r="I41" s="18" t="s">
        <v>54</v>
      </c>
    </row>
    <row r="42" spans="1:9" x14ac:dyDescent="0.25">
      <c r="A42" s="31"/>
      <c r="B42" s="54"/>
      <c r="C42" s="1" t="s">
        <v>5</v>
      </c>
      <c r="D42" s="26">
        <f t="shared" si="0"/>
        <v>0.125</v>
      </c>
      <c r="E42" s="22">
        <f t="shared" si="5"/>
        <v>0.1125</v>
      </c>
      <c r="F42" s="13">
        <f t="shared" si="6"/>
        <v>1.2500000000000001E-2</v>
      </c>
      <c r="G42" s="11"/>
      <c r="H42" s="34"/>
      <c r="I42" s="18" t="s">
        <v>55</v>
      </c>
    </row>
    <row r="43" spans="1:9" x14ac:dyDescent="0.25">
      <c r="A43" s="31"/>
      <c r="B43" s="54"/>
      <c r="C43" s="1" t="s">
        <v>6</v>
      </c>
      <c r="D43" s="26">
        <f t="shared" si="0"/>
        <v>0.125</v>
      </c>
      <c r="E43" s="22">
        <f t="shared" si="5"/>
        <v>0.1125</v>
      </c>
      <c r="F43" s="13">
        <f t="shared" si="6"/>
        <v>1.2500000000000001E-2</v>
      </c>
      <c r="G43" s="11"/>
      <c r="H43" s="34"/>
      <c r="I43" s="18" t="s">
        <v>56</v>
      </c>
    </row>
    <row r="44" spans="1:9" x14ac:dyDescent="0.25">
      <c r="A44" s="31"/>
      <c r="B44" s="54"/>
      <c r="C44" s="1" t="s">
        <v>7</v>
      </c>
      <c r="D44" s="26">
        <f t="shared" si="0"/>
        <v>0.125</v>
      </c>
      <c r="E44" s="22">
        <f t="shared" si="5"/>
        <v>0.1125</v>
      </c>
      <c r="F44" s="13">
        <f t="shared" si="6"/>
        <v>1.2500000000000001E-2</v>
      </c>
      <c r="G44" s="11"/>
      <c r="H44" s="34"/>
      <c r="I44" s="18" t="s">
        <v>57</v>
      </c>
    </row>
    <row r="45" spans="1:9" x14ac:dyDescent="0.25">
      <c r="A45" s="31"/>
      <c r="B45" s="54"/>
      <c r="C45" s="1" t="s">
        <v>8</v>
      </c>
      <c r="D45" s="26">
        <f t="shared" si="0"/>
        <v>0.125</v>
      </c>
      <c r="E45" s="22">
        <f t="shared" si="5"/>
        <v>0.1125</v>
      </c>
      <c r="F45" s="13">
        <f t="shared" si="6"/>
        <v>1.2500000000000001E-2</v>
      </c>
      <c r="G45" s="11"/>
      <c r="H45" s="34"/>
      <c r="I45" s="18" t="s">
        <v>58</v>
      </c>
    </row>
    <row r="46" spans="1:9" x14ac:dyDescent="0.25">
      <c r="A46" s="31"/>
      <c r="B46" s="54"/>
      <c r="C46" s="1" t="s">
        <v>9</v>
      </c>
      <c r="D46" s="26">
        <f t="shared" si="0"/>
        <v>0.125</v>
      </c>
      <c r="E46" s="22">
        <f t="shared" si="5"/>
        <v>0.1125</v>
      </c>
      <c r="F46" s="13">
        <f t="shared" si="6"/>
        <v>1.2500000000000001E-2</v>
      </c>
      <c r="G46" s="11"/>
      <c r="H46" s="34"/>
      <c r="I46" s="18" t="s">
        <v>59</v>
      </c>
    </row>
    <row r="47" spans="1:9" x14ac:dyDescent="0.25">
      <c r="A47" s="31"/>
      <c r="B47" s="54"/>
      <c r="C47" s="1" t="s">
        <v>10</v>
      </c>
      <c r="D47" s="26">
        <f t="shared" si="0"/>
        <v>0.125</v>
      </c>
      <c r="E47" s="22">
        <f t="shared" si="5"/>
        <v>0.1125</v>
      </c>
      <c r="F47" s="13">
        <f t="shared" si="6"/>
        <v>1.2500000000000001E-2</v>
      </c>
      <c r="G47" s="11"/>
      <c r="H47" s="34"/>
      <c r="I47" s="18" t="s">
        <v>60</v>
      </c>
    </row>
    <row r="48" spans="1:9" ht="15.75" thickBot="1" x14ac:dyDescent="0.3">
      <c r="A48" s="32"/>
      <c r="B48" s="55"/>
      <c r="C48" s="21" t="s">
        <v>18</v>
      </c>
      <c r="D48" s="27">
        <f t="shared" si="0"/>
        <v>0.125</v>
      </c>
      <c r="E48" s="22">
        <f t="shared" si="5"/>
        <v>0.1125</v>
      </c>
      <c r="F48" s="13">
        <f t="shared" si="6"/>
        <v>1.2500000000000001E-2</v>
      </c>
      <c r="G48" s="12"/>
      <c r="H48" s="35"/>
      <c r="I48" s="18" t="s">
        <v>61</v>
      </c>
    </row>
  </sheetData>
  <mergeCells count="23">
    <mergeCell ref="A3:A9"/>
    <mergeCell ref="B3:B9"/>
    <mergeCell ref="H3:H9"/>
    <mergeCell ref="A1:A2"/>
    <mergeCell ref="B1:B2"/>
    <mergeCell ref="C1:C2"/>
    <mergeCell ref="D1:D2"/>
    <mergeCell ref="H1:H2"/>
    <mergeCell ref="A10:A16"/>
    <mergeCell ref="B10:B16"/>
    <mergeCell ref="H10:H16"/>
    <mergeCell ref="A17:A25"/>
    <mergeCell ref="B17:B25"/>
    <mergeCell ref="H17:H18"/>
    <mergeCell ref="H19:H25"/>
    <mergeCell ref="A26:A34"/>
    <mergeCell ref="B26:B34"/>
    <mergeCell ref="H26:H34"/>
    <mergeCell ref="A35:A40"/>
    <mergeCell ref="B35:B40"/>
    <mergeCell ref="H35:H48"/>
    <mergeCell ref="A41:A48"/>
    <mergeCell ref="B41:B48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D8"/>
    </sheetView>
  </sheetViews>
  <sheetFormatPr baseColWidth="10" defaultColWidth="11.5" defaultRowHeight="15" x14ac:dyDescent="0.25"/>
  <cols>
    <col min="1" max="1" width="11.5" style="1"/>
    <col min="2" max="2" width="4" style="1" bestFit="1" customWidth="1"/>
    <col min="3" max="3" width="10.5" style="1" customWidth="1"/>
    <col min="4" max="4" width="44.375" style="1" customWidth="1"/>
    <col min="5" max="5" width="4.25" style="1" bestFit="1" customWidth="1"/>
    <col min="6" max="6" width="14" style="1" customWidth="1"/>
    <col min="7" max="7" width="11" customWidth="1"/>
    <col min="8" max="16384" width="11.5" style="1"/>
  </cols>
  <sheetData>
    <row r="1" spans="1:7" ht="15.75" thickBot="1" x14ac:dyDescent="0.3">
      <c r="C1" s="6">
        <f>SUM(C4:C22)</f>
        <v>3.6500000000000012</v>
      </c>
      <c r="F1" s="28"/>
    </row>
    <row r="2" spans="1:7" ht="34.15" customHeight="1" x14ac:dyDescent="0.25">
      <c r="B2" s="46" t="s">
        <v>1</v>
      </c>
      <c r="C2" s="52" t="s">
        <v>74</v>
      </c>
      <c r="D2" s="48" t="s">
        <v>26</v>
      </c>
      <c r="E2" s="50" t="s">
        <v>25</v>
      </c>
      <c r="F2" s="19">
        <f>SUM(F4:F22)/SUM($F4:$F22)</f>
        <v>1</v>
      </c>
    </row>
    <row r="3" spans="1:7" ht="37.15" customHeight="1" thickBot="1" x14ac:dyDescent="0.3">
      <c r="A3" s="20" t="s">
        <v>75</v>
      </c>
      <c r="B3" s="47"/>
      <c r="C3" s="53"/>
      <c r="D3" s="49"/>
      <c r="E3" s="51"/>
      <c r="F3" s="5" t="s">
        <v>73</v>
      </c>
    </row>
    <row r="4" spans="1:7" ht="30.75" thickBot="1" x14ac:dyDescent="0.3">
      <c r="B4" s="56" t="s">
        <v>0</v>
      </c>
      <c r="C4" s="57">
        <v>0.05</v>
      </c>
      <c r="D4" s="58" t="s">
        <v>67</v>
      </c>
      <c r="E4" s="26">
        <f>SUM(F4:F4)</f>
        <v>0.15</v>
      </c>
      <c r="F4" s="14">
        <v>0.15</v>
      </c>
      <c r="G4" t="s">
        <v>67</v>
      </c>
    </row>
    <row r="5" spans="1:7" ht="30.75" thickBot="1" x14ac:dyDescent="0.3">
      <c r="B5" s="56" t="s">
        <v>11</v>
      </c>
      <c r="C5" s="57">
        <v>0.05</v>
      </c>
      <c r="D5" s="58" t="s">
        <v>36</v>
      </c>
      <c r="E5" s="26">
        <f>SUM(F5:F5)</f>
        <v>0.1</v>
      </c>
      <c r="F5" s="13">
        <v>0.1</v>
      </c>
      <c r="G5" t="s">
        <v>36</v>
      </c>
    </row>
    <row r="6" spans="1:7" ht="30.75" thickBot="1" x14ac:dyDescent="0.3">
      <c r="B6" s="56" t="s">
        <v>12</v>
      </c>
      <c r="C6" s="57">
        <v>0.25</v>
      </c>
      <c r="D6" s="59" t="s">
        <v>47</v>
      </c>
      <c r="E6" s="26">
        <f>SUM(F6:F6)</f>
        <v>0.1111111111111111</v>
      </c>
      <c r="F6" s="13">
        <f>1/9</f>
        <v>0.1111111111111111</v>
      </c>
      <c r="G6" s="16" t="s">
        <v>47</v>
      </c>
    </row>
    <row r="7" spans="1:7" ht="30.75" thickBot="1" x14ac:dyDescent="0.3">
      <c r="B7" s="56" t="s">
        <v>12</v>
      </c>
      <c r="C7" s="57">
        <v>0.25</v>
      </c>
      <c r="D7" s="60" t="s">
        <v>62</v>
      </c>
      <c r="E7" s="26">
        <f>SUM(F7:F7)</f>
        <v>0.1111111111111111</v>
      </c>
      <c r="F7" s="13">
        <f>1/9</f>
        <v>0.1111111111111111</v>
      </c>
      <c r="G7" s="18" t="s">
        <v>62</v>
      </c>
    </row>
    <row r="8" spans="1:7" ht="30.75" thickBot="1" x14ac:dyDescent="0.3">
      <c r="B8" s="56" t="s">
        <v>21</v>
      </c>
      <c r="C8" s="57">
        <v>0.25</v>
      </c>
      <c r="D8" s="58" t="s">
        <v>64</v>
      </c>
      <c r="E8" s="27">
        <f>SUM(F8:F8)</f>
        <v>0.1111111111111111</v>
      </c>
      <c r="F8" s="13">
        <f>1/9</f>
        <v>0.1111111111111111</v>
      </c>
      <c r="G8" t="s">
        <v>64</v>
      </c>
    </row>
    <row r="9" spans="1:7" ht="15.75" thickBot="1" x14ac:dyDescent="0.3">
      <c r="A9" s="6">
        <f>SUM(E9:E14)</f>
        <v>0</v>
      </c>
      <c r="B9" s="56" t="s">
        <v>22</v>
      </c>
      <c r="C9" s="57">
        <v>0.2</v>
      </c>
      <c r="D9" s="3" t="s">
        <v>4</v>
      </c>
      <c r="E9" s="26">
        <f>SUM(F9:F9)</f>
        <v>0</v>
      </c>
      <c r="F9" s="10"/>
      <c r="G9" s="9" t="s">
        <v>53</v>
      </c>
    </row>
    <row r="10" spans="1:7" ht="15.75" thickBot="1" x14ac:dyDescent="0.3">
      <c r="B10" s="56" t="s">
        <v>22</v>
      </c>
      <c r="C10" s="57">
        <v>0.2</v>
      </c>
      <c r="D10" s="1" t="s">
        <v>5</v>
      </c>
      <c r="E10" s="26">
        <f>SUM(F10:F10)</f>
        <v>0</v>
      </c>
      <c r="F10" s="11"/>
      <c r="G10" t="s">
        <v>68</v>
      </c>
    </row>
    <row r="11" spans="1:7" ht="15.75" thickBot="1" x14ac:dyDescent="0.3">
      <c r="B11" s="56" t="s">
        <v>22</v>
      </c>
      <c r="C11" s="57">
        <v>0.2</v>
      </c>
      <c r="D11" s="1" t="s">
        <v>6</v>
      </c>
      <c r="E11" s="26">
        <f>SUM(F11:F11)</f>
        <v>0</v>
      </c>
      <c r="F11" s="11"/>
      <c r="G11" t="s">
        <v>69</v>
      </c>
    </row>
    <row r="12" spans="1:7" ht="15.75" thickBot="1" x14ac:dyDescent="0.3">
      <c r="B12" s="56" t="s">
        <v>22</v>
      </c>
      <c r="C12" s="57">
        <v>0.2</v>
      </c>
      <c r="D12" s="1" t="s">
        <v>7</v>
      </c>
      <c r="E12" s="26">
        <f>SUM(F12:F12)</f>
        <v>0</v>
      </c>
      <c r="F12" s="11"/>
      <c r="G12" s="7" t="s">
        <v>70</v>
      </c>
    </row>
    <row r="13" spans="1:7" ht="15.75" thickBot="1" x14ac:dyDescent="0.3">
      <c r="B13" s="56" t="s">
        <v>22</v>
      </c>
      <c r="C13" s="57">
        <v>0.2</v>
      </c>
      <c r="D13" s="1" t="s">
        <v>8</v>
      </c>
      <c r="E13" s="26">
        <f>SUM(F13:F13)</f>
        <v>0</v>
      </c>
      <c r="F13" s="11"/>
      <c r="G13" t="s">
        <v>71</v>
      </c>
    </row>
    <row r="14" spans="1:7" ht="15.75" thickBot="1" x14ac:dyDescent="0.3">
      <c r="B14" s="56" t="s">
        <v>22</v>
      </c>
      <c r="C14" s="57">
        <v>0.2</v>
      </c>
      <c r="D14" s="29" t="s">
        <v>9</v>
      </c>
      <c r="E14" s="27">
        <f>SUM(F14:F14)</f>
        <v>0</v>
      </c>
      <c r="F14" s="12"/>
      <c r="G14" t="s">
        <v>72</v>
      </c>
    </row>
    <row r="15" spans="1:7" ht="15.75" thickBot="1" x14ac:dyDescent="0.3">
      <c r="A15" s="6">
        <f>SUM(E15:E22)</f>
        <v>0</v>
      </c>
      <c r="B15" s="56" t="s">
        <v>23</v>
      </c>
      <c r="C15" s="57">
        <v>0.2</v>
      </c>
      <c r="D15" s="3" t="s">
        <v>4</v>
      </c>
      <c r="E15" s="26">
        <f>SUM(F15:F15)</f>
        <v>0</v>
      </c>
      <c r="F15" s="10"/>
      <c r="G15" s="18" t="s">
        <v>54</v>
      </c>
    </row>
    <row r="16" spans="1:7" ht="15.75" thickBot="1" x14ac:dyDescent="0.3">
      <c r="B16" s="56" t="s">
        <v>23</v>
      </c>
      <c r="C16" s="57">
        <v>0.2</v>
      </c>
      <c r="D16" s="1" t="s">
        <v>5</v>
      </c>
      <c r="E16" s="26">
        <f>SUM(F16:F16)</f>
        <v>0</v>
      </c>
      <c r="F16" s="11"/>
      <c r="G16" s="18" t="s">
        <v>55</v>
      </c>
    </row>
    <row r="17" spans="2:20" ht="15.75" thickBot="1" x14ac:dyDescent="0.3">
      <c r="B17" s="56" t="s">
        <v>23</v>
      </c>
      <c r="C17" s="57">
        <v>0.2</v>
      </c>
      <c r="D17" s="1" t="s">
        <v>6</v>
      </c>
      <c r="E17" s="26">
        <f>SUM(F17:F17)</f>
        <v>0</v>
      </c>
      <c r="F17" s="11"/>
      <c r="G17" s="18" t="s">
        <v>56</v>
      </c>
    </row>
    <row r="18" spans="2:20" ht="15.75" thickBot="1" x14ac:dyDescent="0.3">
      <c r="B18" s="56" t="s">
        <v>23</v>
      </c>
      <c r="C18" s="57">
        <v>0.2</v>
      </c>
      <c r="D18" s="1" t="s">
        <v>7</v>
      </c>
      <c r="E18" s="26">
        <f>SUM(F18:F18)</f>
        <v>0</v>
      </c>
      <c r="F18" s="11"/>
      <c r="G18" s="18" t="s">
        <v>57</v>
      </c>
    </row>
    <row r="19" spans="2:20" ht="15.75" thickBot="1" x14ac:dyDescent="0.3">
      <c r="B19" s="56" t="s">
        <v>23</v>
      </c>
      <c r="C19" s="57">
        <v>0.2</v>
      </c>
      <c r="D19" s="1" t="s">
        <v>8</v>
      </c>
      <c r="E19" s="26">
        <f>SUM(F19:F19)</f>
        <v>0</v>
      </c>
      <c r="F19" s="11"/>
      <c r="G19" s="18" t="s">
        <v>58</v>
      </c>
    </row>
    <row r="20" spans="2:20" ht="15.75" thickBot="1" x14ac:dyDescent="0.3">
      <c r="B20" s="56" t="s">
        <v>23</v>
      </c>
      <c r="C20" s="57">
        <v>0.2</v>
      </c>
      <c r="D20" s="1" t="s">
        <v>9</v>
      </c>
      <c r="E20" s="26">
        <f>SUM(F20:F20)</f>
        <v>0</v>
      </c>
      <c r="F20" s="11"/>
      <c r="G20" s="18" t="s">
        <v>59</v>
      </c>
    </row>
    <row r="21" spans="2:20" ht="15.75" thickBot="1" x14ac:dyDescent="0.3">
      <c r="B21" s="56" t="s">
        <v>23</v>
      </c>
      <c r="C21" s="57">
        <v>0.2</v>
      </c>
      <c r="D21" s="1" t="s">
        <v>10</v>
      </c>
      <c r="E21" s="26">
        <f>SUM(F21:F21)</f>
        <v>0</v>
      </c>
      <c r="F21" s="11"/>
      <c r="G21" s="18" t="s">
        <v>60</v>
      </c>
    </row>
    <row r="22" spans="2:20" ht="15.75" thickBot="1" x14ac:dyDescent="0.3">
      <c r="B22" s="56" t="s">
        <v>23</v>
      </c>
      <c r="C22" s="57">
        <v>0.2</v>
      </c>
      <c r="D22" s="29" t="s">
        <v>18</v>
      </c>
      <c r="E22" s="27">
        <f>SUM(F22:F22)</f>
        <v>0</v>
      </c>
      <c r="F22" s="12"/>
      <c r="G22" s="18" t="s">
        <v>61</v>
      </c>
    </row>
    <row r="23" spans="2:20" ht="124.9" customHeight="1" x14ac:dyDescent="0.25">
      <c r="B23" s="43" t="s">
        <v>76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</sheetData>
  <mergeCells count="5">
    <mergeCell ref="B23:T23"/>
    <mergeCell ref="B2:B3"/>
    <mergeCell ref="C2:C3"/>
    <mergeCell ref="D2:D3"/>
    <mergeCell ref="E2:E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 Y UNIDADES</vt:lpstr>
      <vt:lpstr>(copia)</vt:lpstr>
      <vt:lpstr>progciclo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Inma JZ</dc:creator>
  <cp:lastModifiedBy>Álvaro González</cp:lastModifiedBy>
  <dcterms:created xsi:type="dcterms:W3CDTF">2024-09-19T19:44:53Z</dcterms:created>
  <dcterms:modified xsi:type="dcterms:W3CDTF">2025-10-02T08:12:54Z</dcterms:modified>
</cp:coreProperties>
</file>